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tabRatio="799" activeTab="0"/>
  </bookViews>
  <sheets>
    <sheet name="Summary" sheetId="1" r:id="rId1"/>
    <sheet name="Washington" sheetId="2" r:id="rId2"/>
    <sheet name="Northerns" sheetId="3" r:id="rId3"/>
    <sheet name="Franconias" sheetId="4" r:id="rId4"/>
    <sheet name="Carrigain" sheetId="5" r:id="rId5"/>
    <sheet name="Cannon" sheetId="6" r:id="rId6"/>
    <sheet name="Moosilauke" sheetId="7" r:id="rId7"/>
    <sheet name="Waterville" sheetId="8" r:id="rId8"/>
    <sheet name="Chocorua" sheetId="9" r:id="rId9"/>
    <sheet name="Carters" sheetId="10" r:id="rId10"/>
    <sheet name="Speckled" sheetId="11" r:id="rId11"/>
    <sheet name="Mahoosuc" sheetId="12" r:id="rId12"/>
    <sheet name="NorthernNH" sheetId="13" r:id="rId13"/>
  </sheets>
  <definedNames/>
  <calcPr fullCalcOnLoad="1"/>
</workbook>
</file>

<file path=xl/sharedStrings.xml><?xml version="1.0" encoding="utf-8"?>
<sst xmlns="http://schemas.openxmlformats.org/spreadsheetml/2006/main" count="780" uniqueCount="639">
  <si>
    <t>Tuckerman Ravine Trail</t>
  </si>
  <si>
    <t>Lion Head Trail</t>
  </si>
  <si>
    <t>Huntington Ravine Trail</t>
  </si>
  <si>
    <t>Nelson Crag Trail</t>
  </si>
  <si>
    <t>Boott Spur Trail</t>
  </si>
  <si>
    <t>Boott Spur Link</t>
  </si>
  <si>
    <t>Glen Boulder Trail</t>
  </si>
  <si>
    <t>The Direttissma</t>
  </si>
  <si>
    <t>Alpine Garden Trail</t>
  </si>
  <si>
    <t>Southside Trail</t>
  </si>
  <si>
    <t>Tuckerman Crossover</t>
  </si>
  <si>
    <t>Lawn Cutoff</t>
  </si>
  <si>
    <t>Camel Trail</t>
  </si>
  <si>
    <t>Westside Trail</t>
  </si>
  <si>
    <t>Trinity Heights Connector</t>
  </si>
  <si>
    <t>Raymond Path</t>
  </si>
  <si>
    <t>Old Jackson Road</t>
  </si>
  <si>
    <t>Crew-Cut Trail</t>
  </si>
  <si>
    <t>George's Gorge Trail</t>
  </si>
  <si>
    <t>Liebeskind's Loop</t>
  </si>
  <si>
    <t>Crawford Path</t>
  </si>
  <si>
    <t>Crawford Connector</t>
  </si>
  <si>
    <t>Mt. Eisenhower Loop</t>
  </si>
  <si>
    <t>Mt. Monroe Loop</t>
  </si>
  <si>
    <t>Ammonoosuc Ravine Trail</t>
  </si>
  <si>
    <t>Edmands Path</t>
  </si>
  <si>
    <t>Webster-Jackson Trail</t>
  </si>
  <si>
    <t>Webster-Jackson Trail - Webster Branch</t>
  </si>
  <si>
    <t>Webster-Jackson Trail - Jackson Branch</t>
  </si>
  <si>
    <t>Webster Cliff Trail</t>
  </si>
  <si>
    <t>Mizpah Cutoff</t>
  </si>
  <si>
    <t>Sam Willey Trail</t>
  </si>
  <si>
    <t>Saco River Trail</t>
  </si>
  <si>
    <t>Saco Lake Trail</t>
  </si>
  <si>
    <t>Dry River Trail</t>
  </si>
  <si>
    <t>Mt. Clinton Trail</t>
  </si>
  <si>
    <t>Mt. Eisenhower Trail</t>
  </si>
  <si>
    <t>Dry River Cutoff</t>
  </si>
  <si>
    <t>Davis Path</t>
  </si>
  <si>
    <t>Stairs Col Trail</t>
  </si>
  <si>
    <t>Rocky Branch Trail - North</t>
  </si>
  <si>
    <t>Rock Branch Trail - South</t>
  </si>
  <si>
    <t>Isolation Trail - West</t>
  </si>
  <si>
    <t>Isolation Trail - East</t>
  </si>
  <si>
    <t>Mt. Langdon Trail</t>
  </si>
  <si>
    <t>Mt. Parker Trail</t>
  </si>
  <si>
    <t>Mt. Stanton Trail</t>
  </si>
  <si>
    <t>Cave Mountain Path</t>
  </si>
  <si>
    <t>Winniweta Falls Trail</t>
  </si>
  <si>
    <t>Iron Mountain Trail</t>
  </si>
  <si>
    <t>Iron Mountain - Mine Path</t>
  </si>
  <si>
    <t>Mt. Crawford side trail</t>
  </si>
  <si>
    <t>Giant Stairs side trail</t>
  </si>
  <si>
    <t>Mt. Davis side trail</t>
  </si>
  <si>
    <t>Elephant Head Spur</t>
  </si>
  <si>
    <t>Crawford Cliff Spur</t>
  </si>
  <si>
    <t>To Do</t>
  </si>
  <si>
    <t>Completed</t>
  </si>
  <si>
    <t>Notes</t>
  </si>
  <si>
    <t>Mileage</t>
  </si>
  <si>
    <t>Date</t>
  </si>
  <si>
    <t>Total</t>
  </si>
  <si>
    <t>Irene</t>
  </si>
  <si>
    <t>Closure</t>
  </si>
  <si>
    <t>Trail Name</t>
  </si>
  <si>
    <t>Mt. Washington and the Southern Ridges</t>
  </si>
  <si>
    <t>Yes</t>
  </si>
  <si>
    <t>Gulfside Trail</t>
  </si>
  <si>
    <t>Mt. Jefferson Loop</t>
  </si>
  <si>
    <t>Mt. Clay Loop</t>
  </si>
  <si>
    <t>Edmands Col Cutoff</t>
  </si>
  <si>
    <t>The Cornice</t>
  </si>
  <si>
    <t>Randolph Path</t>
  </si>
  <si>
    <t>The Link</t>
  </si>
  <si>
    <t>Presidential Range Rail Trail</t>
  </si>
  <si>
    <t>Great Gulf Trail</t>
  </si>
  <si>
    <t>Great Gulf Link Trail</t>
  </si>
  <si>
    <t>Madison Gulf Trail</t>
  </si>
  <si>
    <t>Chandler Brook Trail</t>
  </si>
  <si>
    <t>Wamsutta Trail</t>
  </si>
  <si>
    <t>Sphinx Trail</t>
  </si>
  <si>
    <t>Six Husbands Trail</t>
  </si>
  <si>
    <t>Buttress Trail</t>
  </si>
  <si>
    <t>Osgood Trail</t>
  </si>
  <si>
    <t>Osgood Cutoff</t>
  </si>
  <si>
    <t>Daniel Webster-Scout Trail</t>
  </si>
  <si>
    <t>Parapet Trail</t>
  </si>
  <si>
    <t>Pine Link</t>
  </si>
  <si>
    <t>Howker Ridge Trail</t>
  </si>
  <si>
    <t>Kelton Trail</t>
  </si>
  <si>
    <t>Inlook Trail</t>
  </si>
  <si>
    <t>The Brookside</t>
  </si>
  <si>
    <t>Watson Path</t>
  </si>
  <si>
    <t>Valley Way</t>
  </si>
  <si>
    <t>Lower Bruin</t>
  </si>
  <si>
    <t>Upper Bruin</t>
  </si>
  <si>
    <t>Air Line</t>
  </si>
  <si>
    <t>Scar Trail</t>
  </si>
  <si>
    <t>Scar Loop</t>
  </si>
  <si>
    <t>Star Lake Trail</t>
  </si>
  <si>
    <t>Short Line</t>
  </si>
  <si>
    <t>King Ravine Trail</t>
  </si>
  <si>
    <t>King Ravine Subway</t>
  </si>
  <si>
    <t>Chemin des Dames</t>
  </si>
  <si>
    <t>Great Gully Trail</t>
  </si>
  <si>
    <t>The Amphibranch</t>
  </si>
  <si>
    <t>Cliffway</t>
  </si>
  <si>
    <t>Ladderback Trail</t>
  </si>
  <si>
    <t>Monaway</t>
  </si>
  <si>
    <t>Spur Trail</t>
  </si>
  <si>
    <t>Hincks Trail</t>
  </si>
  <si>
    <t>Gray Knob Tr</t>
  </si>
  <si>
    <t>Perch Path</t>
  </si>
  <si>
    <t>Lowe's Path</t>
  </si>
  <si>
    <t>Log Cabin Cutoff</t>
  </si>
  <si>
    <t>Cabin-Cascades Tr</t>
  </si>
  <si>
    <t>Israel Ridge Path</t>
  </si>
  <si>
    <t>Emerald Tr</t>
  </si>
  <si>
    <t>Castle Ravine Tr</t>
  </si>
  <si>
    <t>Castle Tr</t>
  </si>
  <si>
    <t>Caps Ridge Tr</t>
  </si>
  <si>
    <t>Boundary Line Tr</t>
  </si>
  <si>
    <t>Jewell Trail</t>
  </si>
  <si>
    <t>Pine Mountain Trail</t>
  </si>
  <si>
    <t>Pine Mountain Road</t>
  </si>
  <si>
    <t>Ledge Trail</t>
  </si>
  <si>
    <t>Town Line Brook Trail</t>
  </si>
  <si>
    <t>Sylvan Way</t>
  </si>
  <si>
    <t>Fallsway</t>
  </si>
  <si>
    <t>Brookbank</t>
  </si>
  <si>
    <t>Maple Walk</t>
  </si>
  <si>
    <t>Beechwood Way</t>
  </si>
  <si>
    <t>The Northern Peaks and the Great Gulf</t>
  </si>
  <si>
    <t>Air Line Cutoff</t>
  </si>
  <si>
    <t>The Franconia, Twin, and Willey Ranges</t>
  </si>
  <si>
    <t>Old Bridle Path</t>
  </si>
  <si>
    <t>Twinway</t>
  </si>
  <si>
    <t>Zealand Mtn spur</t>
  </si>
  <si>
    <t>Zeacliff Pond spur</t>
  </si>
  <si>
    <t>North Twin Spur</t>
  </si>
  <si>
    <t>Ethan Pond Campsite spur</t>
  </si>
  <si>
    <t>Mount Tom Spur</t>
  </si>
  <si>
    <t>Owl's Head Path</t>
  </si>
  <si>
    <t>West Bond Spur</t>
  </si>
  <si>
    <t>Franconia Ridge Trail</t>
  </si>
  <si>
    <t>Flume Slide Trail</t>
  </si>
  <si>
    <t>Liberty Spring Trail</t>
  </si>
  <si>
    <t>Whitehouse Trail</t>
  </si>
  <si>
    <t>Falling Waters Trail</t>
  </si>
  <si>
    <t>Greenleaf Trail</t>
  </si>
  <si>
    <t>Skookumchuck Trail</t>
  </si>
  <si>
    <t>Franconia Notch Recreation Path</t>
  </si>
  <si>
    <t>Garfield Ridge Trail</t>
  </si>
  <si>
    <t>Garfield Trail</t>
  </si>
  <si>
    <t>Gale River Trail</t>
  </si>
  <si>
    <t>Frost Trail</t>
  </si>
  <si>
    <t>Zeacliff Trail</t>
  </si>
  <si>
    <t>North Twin Trail</t>
  </si>
  <si>
    <t>Zealand Trail</t>
  </si>
  <si>
    <t>Lend-a-Hand Trail</t>
  </si>
  <si>
    <t>Hale Brook Trail</t>
  </si>
  <si>
    <t>Sugarloaf Trail</t>
  </si>
  <si>
    <t>Sugarloaf Trail North Sugarloaf branch</t>
  </si>
  <si>
    <t>Trestle Trail</t>
  </si>
  <si>
    <t>Around-the-Lake Trail</t>
  </si>
  <si>
    <t>Red Bench Trail</t>
  </si>
  <si>
    <t>Mount Willard Trail</t>
  </si>
  <si>
    <t>Avalon Trail</t>
  </si>
  <si>
    <t>A-Z Trail</t>
  </si>
  <si>
    <t>Ethan Pond Trail</t>
  </si>
  <si>
    <t>Kedron Flume Trail</t>
  </si>
  <si>
    <t>Willey Range Trail</t>
  </si>
  <si>
    <t>Arethusa Falls Trail</t>
  </si>
  <si>
    <t>Bemis Brook Trail</t>
  </si>
  <si>
    <t>Arethusa-Ripley Falls Trail</t>
  </si>
  <si>
    <t>Frankenstein Cliff Trail</t>
  </si>
  <si>
    <t>Falcon Cliff Trail</t>
  </si>
  <si>
    <t>Lincoln Woods Trail</t>
  </si>
  <si>
    <t>Osseo Trail</t>
  </si>
  <si>
    <t>Black Pond Trail</t>
  </si>
  <si>
    <t>Franconia Falls Trail</t>
  </si>
  <si>
    <t>Franconia Brook Trail</t>
  </si>
  <si>
    <t>Lincoln Brook Trail</t>
  </si>
  <si>
    <t>Twin Brook Trail</t>
  </si>
  <si>
    <t>Bondcliff Trail</t>
  </si>
  <si>
    <t>Pemi East Side Trail</t>
  </si>
  <si>
    <t>Pine Island Trail</t>
  </si>
  <si>
    <t>Wilderness Trail</t>
  </si>
  <si>
    <t>Thoreau Falls Trail</t>
  </si>
  <si>
    <t>Shoal Pond Trail</t>
  </si>
  <si>
    <t>The Carrigain and Moat Regions</t>
  </si>
  <si>
    <t>Cedar Brook Trail</t>
  </si>
  <si>
    <t>Nancy Pond Trail</t>
  </si>
  <si>
    <t>Desolation Trail</t>
  </si>
  <si>
    <t>Carrigain Notch Trail</t>
  </si>
  <si>
    <t>Signal Ridge Trail</t>
  </si>
  <si>
    <t>Hancock Notch Tr</t>
  </si>
  <si>
    <t>Hancock Loop Trail</t>
  </si>
  <si>
    <t>Forest Discovery Trail</t>
  </si>
  <si>
    <t>Forest Discovery Loop</t>
  </si>
  <si>
    <t>Sawyer River Trail</t>
  </si>
  <si>
    <t>Church Pond Trail</t>
  </si>
  <si>
    <t>Sawyer Pond Trail</t>
  </si>
  <si>
    <t>Sawyer Pond Shelter Spur</t>
  </si>
  <si>
    <t>Rail and River Trail</t>
  </si>
  <si>
    <t>Brunel Trail</t>
  </si>
  <si>
    <t>Mt. Tremont Trail</t>
  </si>
  <si>
    <t>Lovequist Loop</t>
  </si>
  <si>
    <t>Boulder Loop Trail</t>
  </si>
  <si>
    <t>Moat Mountain Trail</t>
  </si>
  <si>
    <t>Red Ridge Trail</t>
  </si>
  <si>
    <t>Red Ridge Link</t>
  </si>
  <si>
    <t>Attitash Trail</t>
  </si>
  <si>
    <t>Moat Mineral Site Trail</t>
  </si>
  <si>
    <t>Thompson Falls Trail</t>
  </si>
  <si>
    <t>Echo Lake Trail</t>
  </si>
  <si>
    <t>Bryce Path</t>
  </si>
  <si>
    <t>Bryce Link</t>
  </si>
  <si>
    <t>Whte Horse Ledge Trail</t>
  </si>
  <si>
    <t>Cannon and Kinsman</t>
  </si>
  <si>
    <t>Dodge Cutoff</t>
  </si>
  <si>
    <t>Georgiana Falls Path</t>
  </si>
  <si>
    <t>Kinsman Ridge Trail</t>
  </si>
  <si>
    <t>Rim Trail</t>
  </si>
  <si>
    <t>Veterans Trail</t>
  </si>
  <si>
    <t>Loop Trail</t>
  </si>
  <si>
    <t>Lonesome Lake Trail</t>
  </si>
  <si>
    <t>Around-Lonesome-Lake Trail</t>
  </si>
  <si>
    <t>Hi-Cannon Trail</t>
  </si>
  <si>
    <t>Pemi Trail</t>
  </si>
  <si>
    <t>Basin-Cascades Trail</t>
  </si>
  <si>
    <t>Cascade Brook Trail</t>
  </si>
  <si>
    <t>Fishin' Jimmy Trail</t>
  </si>
  <si>
    <t>Kinsman Pond Trail</t>
  </si>
  <si>
    <t>Mount Pemigewasset Trail</t>
  </si>
  <si>
    <t>Indian Head Trail</t>
  </si>
  <si>
    <t>Gordon Pond Trail</t>
  </si>
  <si>
    <t>Dilly Trail</t>
  </si>
  <si>
    <t>Coppermine Trail</t>
  </si>
  <si>
    <t>Mount Kinsman Trail</t>
  </si>
  <si>
    <t>Bald Peak Spur</t>
  </si>
  <si>
    <t>Reel Brook Trail</t>
  </si>
  <si>
    <t>Jericho Rd Trail</t>
  </si>
  <si>
    <t>Cobble Hill Trail</t>
  </si>
  <si>
    <t>Kilburn Crags Trail</t>
  </si>
  <si>
    <t>The Moosilauke Region</t>
  </si>
  <si>
    <t>Moosilauke Carriage Road</t>
  </si>
  <si>
    <t>Al Merrill Loop</t>
  </si>
  <si>
    <t>Beaver Brook Trail</t>
  </si>
  <si>
    <t>Tunnel Brook Trail</t>
  </si>
  <si>
    <t>Benton Trail</t>
  </si>
  <si>
    <t>Glencliff Trail</t>
  </si>
  <si>
    <t>Town Line Trail</t>
  </si>
  <si>
    <t>Hurricane Trail</t>
  </si>
  <si>
    <t>South Peak Spur</t>
  </si>
  <si>
    <t>Gorge Brook Trail</t>
  </si>
  <si>
    <t>Snapper Trail</t>
  </si>
  <si>
    <t>Asquam-Ridge Trail</t>
  </si>
  <si>
    <t>Blueberry Mountain Trail</t>
  </si>
  <si>
    <t>Black Mountain Trail</t>
  </si>
  <si>
    <t>Chippewa Trail</t>
  </si>
  <si>
    <t>Stinson Mountain Trail</t>
  </si>
  <si>
    <t>Rattlesnake Mountain Trail</t>
  </si>
  <si>
    <t>Carr Mountain Trail</t>
  </si>
  <si>
    <t>Waternomee Falls Spur</t>
  </si>
  <si>
    <t>Three Ponds Trail</t>
  </si>
  <si>
    <t>Mount Kineo Trail</t>
  </si>
  <si>
    <t>Hubbard Brook Trail</t>
  </si>
  <si>
    <t>Peaked Hill Pond Trail</t>
  </si>
  <si>
    <t>Velvet Rocks Trail</t>
  </si>
  <si>
    <t>Velvet Rocks Shelter Loop Trail</t>
  </si>
  <si>
    <t>Hanover Center Trail</t>
  </si>
  <si>
    <t>Moose Mountain Trail</t>
  </si>
  <si>
    <t>Holts Ledge Trail</t>
  </si>
  <si>
    <t>Nat Thompson Trail</t>
  </si>
  <si>
    <t>Fred Harris Trail</t>
  </si>
  <si>
    <t>Dorchester Road AT section</t>
  </si>
  <si>
    <t>Lambert Ridge Trail</t>
  </si>
  <si>
    <t>Ranger Trail</t>
  </si>
  <si>
    <t>Daniel Doan Trail</t>
  </si>
  <si>
    <t>J Trail</t>
  </si>
  <si>
    <t>Kodak Trail</t>
  </si>
  <si>
    <t>Mount Cube Trail</t>
  </si>
  <si>
    <t>Cross Rivendell Mount Cube Section</t>
  </si>
  <si>
    <t>Cross Rivendell Sunday Mtn. Section</t>
  </si>
  <si>
    <t>Atwell Hill Trail</t>
  </si>
  <si>
    <t>Ore Hill Trail</t>
  </si>
  <si>
    <t>Swamp thing!</t>
  </si>
  <si>
    <t>Wachipauka Pond Trail</t>
  </si>
  <si>
    <t>Webster Slide Trail</t>
  </si>
  <si>
    <t>The Waterville Valley and Squam Lake Regions</t>
  </si>
  <si>
    <t>Cascade Path</t>
  </si>
  <si>
    <t>Boulder Path</t>
  </si>
  <si>
    <t>Big Pines Path</t>
  </si>
  <si>
    <t>Kettles Path</t>
  </si>
  <si>
    <t>East Pond Loop</t>
  </si>
  <si>
    <t>Guinea Pond side path</t>
  </si>
  <si>
    <t>Old Highway</t>
  </si>
  <si>
    <t>Old Mountain Rd</t>
  </si>
  <si>
    <t>Col Trail</t>
  </si>
  <si>
    <t>Mount Tecumseh Trail</t>
  </si>
  <si>
    <t>Sosman Trail</t>
  </si>
  <si>
    <t>Welch-Dickey Loop Trail</t>
  </si>
  <si>
    <t>Timber Camp Trail</t>
  </si>
  <si>
    <t>Goodrich Rock Trail</t>
  </si>
  <si>
    <t>Flume Brook Trail</t>
  </si>
  <si>
    <t>Old Skidder Trail</t>
  </si>
  <si>
    <t>Norway Rapids Trail</t>
  </si>
  <si>
    <t>Elephant Rock Trail</t>
  </si>
  <si>
    <t>Greeley Ledge Trail</t>
  </si>
  <si>
    <t>Scaur Trail</t>
  </si>
  <si>
    <t>Fletcher's Cascade Trail</t>
  </si>
  <si>
    <t>Snow's Mountain Trail</t>
  </si>
  <si>
    <t>Mount Osceola Trail</t>
  </si>
  <si>
    <t>Greeley Ponds Trail South</t>
  </si>
  <si>
    <t>Greeley Ponds Trail North</t>
  </si>
  <si>
    <t>East Pond Trail</t>
  </si>
  <si>
    <t>Little East Pond Trail</t>
  </si>
  <si>
    <t>Livermore Trail</t>
  </si>
  <si>
    <t>Mount Tripyramid Trail</t>
  </si>
  <si>
    <t>Scaur Ridge Trail</t>
  </si>
  <si>
    <t>Pine Bend Brook Trail</t>
  </si>
  <si>
    <t>Sabbaday Brook Trail</t>
  </si>
  <si>
    <t>Sandwich Mountain Trail</t>
  </si>
  <si>
    <t>Drakes Brook Trail</t>
  </si>
  <si>
    <t>Smarts Brook Trail</t>
  </si>
  <si>
    <t>Bennett Street Trail</t>
  </si>
  <si>
    <t>Gleason Trail</t>
  </si>
  <si>
    <t>Flat Mountain Pond Trail</t>
  </si>
  <si>
    <t>Algonquin Trail</t>
  </si>
  <si>
    <t>Black Mountain Pond Trail</t>
  </si>
  <si>
    <t>Guinea Pond Trail</t>
  </si>
  <si>
    <t>Mead Trail</t>
  </si>
  <si>
    <t>Wentworth Trail</t>
  </si>
  <si>
    <t>Bearcamp River Trail</t>
  </si>
  <si>
    <t>Crawford-Ridgepole Trail</t>
  </si>
  <si>
    <t>Doublehead Trail</t>
  </si>
  <si>
    <t>Mount Percival Trail</t>
  </si>
  <si>
    <t>Mount Morgan Trail</t>
  </si>
  <si>
    <t>Morse Trail</t>
  </si>
  <si>
    <t>Prescott Trail</t>
  </si>
  <si>
    <t>Cotton Mountain Trail</t>
  </si>
  <si>
    <t>Ramsey Trail</t>
  </si>
  <si>
    <t>Undercut Trail</t>
  </si>
  <si>
    <t>Pasture Trail</t>
  </si>
  <si>
    <t>Ridge Trail</t>
  </si>
  <si>
    <t>East Rattlesnake Trail</t>
  </si>
  <si>
    <t>Five Finger Point Trail</t>
  </si>
  <si>
    <t>Butterworth Trail</t>
  </si>
  <si>
    <t>Red Hill Trail</t>
  </si>
  <si>
    <t>Red Hill Loop Trail</t>
  </si>
  <si>
    <t>Eagle Cliff Trail</t>
  </si>
  <si>
    <t>Teedie Trail</t>
  </si>
  <si>
    <t>Pitcher/Champney Falls loop</t>
  </si>
  <si>
    <t>Champney Falls Cutoff</t>
  </si>
  <si>
    <t>Camp Penacook spur</t>
  </si>
  <si>
    <t>Bee Line Cutoff</t>
  </si>
  <si>
    <t>East Loop</t>
  </si>
  <si>
    <t>Passaconaway Cutoff</t>
  </si>
  <si>
    <t>Blueberry Ledge Cutoff</t>
  </si>
  <si>
    <t>McCrillis Path</t>
  </si>
  <si>
    <t>Brook Path</t>
  </si>
  <si>
    <t>Gordon Path</t>
  </si>
  <si>
    <t>Pasture Path</t>
  </si>
  <si>
    <t>Red Path</t>
  </si>
  <si>
    <t>Tilton Spring Path</t>
  </si>
  <si>
    <t>Champney Falls Trail</t>
  </si>
  <si>
    <t>White Ledge Loop Trail</t>
  </si>
  <si>
    <t>Carter Ledge Trail</t>
  </si>
  <si>
    <t>Middle Sister Trail</t>
  </si>
  <si>
    <t>Piper Trail</t>
  </si>
  <si>
    <t>Nickerson Ledge Trail</t>
  </si>
  <si>
    <t>Weetamoo Trail</t>
  </si>
  <si>
    <t>Liberty Trail</t>
  </si>
  <si>
    <t>Hammond Trail</t>
  </si>
  <si>
    <t>West Side Trail</t>
  </si>
  <si>
    <t>Brook Trail</t>
  </si>
  <si>
    <t>Bee Line Trail Chocorua Branch</t>
  </si>
  <si>
    <t>Bee Line Trail Paugus Branch</t>
  </si>
  <si>
    <t>Bickford Trail</t>
  </si>
  <si>
    <t>Bolles Trail</t>
  </si>
  <si>
    <t>Old Paugus Trail</t>
  </si>
  <si>
    <t>Whitin Brook Trail</t>
  </si>
  <si>
    <t>Big Rock Cave Trail</t>
  </si>
  <si>
    <t>Cabin Trail</t>
  </si>
  <si>
    <t>Lawrence Trail</t>
  </si>
  <si>
    <t>Kelley Trail</t>
  </si>
  <si>
    <t>Oliverian Brook Trail</t>
  </si>
  <si>
    <t>Old Mast Road</t>
  </si>
  <si>
    <t>Dicey's Mill Trail</t>
  </si>
  <si>
    <t>Walden Trail</t>
  </si>
  <si>
    <t>Wonalancet Range Trail</t>
  </si>
  <si>
    <t>Wonalancet Short Cut</t>
  </si>
  <si>
    <t>Square Ledge Trail</t>
  </si>
  <si>
    <t>Square Ledge Branch Trail</t>
  </si>
  <si>
    <t>UNH Trail</t>
  </si>
  <si>
    <t>Mount Potash Trail</t>
  </si>
  <si>
    <t>Rollins Trail</t>
  </si>
  <si>
    <t>Blueberry Ledge Trail</t>
  </si>
  <si>
    <t>Tom Wiggin Trail</t>
  </si>
  <si>
    <t>McCrillis Trail</t>
  </si>
  <si>
    <t>Downes Brook Trail</t>
  </si>
  <si>
    <t>Kate Sleeper Trail</t>
  </si>
  <si>
    <t>Mt. Chocorua and the Eastern Sandwich Range</t>
  </si>
  <si>
    <t>The Carter and Baldface Ranges</t>
  </si>
  <si>
    <t>Imp Shelter Spur</t>
  </si>
  <si>
    <t>Blue Brook Connector</t>
  </si>
  <si>
    <t>Hermit Falls Loop</t>
  </si>
  <si>
    <t>Eagle Link</t>
  </si>
  <si>
    <t>Eagle-Cascade Link</t>
  </si>
  <si>
    <t>Scenic vista spur</t>
  </si>
  <si>
    <t>Eagle Mountain Path</t>
  </si>
  <si>
    <t>Old Path</t>
  </si>
  <si>
    <t>New Path</t>
  </si>
  <si>
    <t>Black Cap Connector</t>
  </si>
  <si>
    <t>Middle Mountain Connector</t>
  </si>
  <si>
    <t>Wildcat Ridge Trail</t>
  </si>
  <si>
    <t>Lost Pond Trail</t>
  </si>
  <si>
    <t>Carter-Moriah Trail</t>
  </si>
  <si>
    <t>Nineteen-Mile Brook Trail</t>
  </si>
  <si>
    <t>Carter Dome Trail</t>
  </si>
  <si>
    <t>Imp Trail</t>
  </si>
  <si>
    <t>North Carter Trail</t>
  </si>
  <si>
    <t>Stony Brook Trail</t>
  </si>
  <si>
    <t>Kenduskeag Trail</t>
  </si>
  <si>
    <t>Rattle River Trail</t>
  </si>
  <si>
    <t>Shelburne Trail</t>
  </si>
  <si>
    <t>Wild River Trail</t>
  </si>
  <si>
    <t>Highwater Trail</t>
  </si>
  <si>
    <t>Burnt Mill Brook Trail</t>
  </si>
  <si>
    <t>Moriah Brook Trail</t>
  </si>
  <si>
    <t>Black Angel Trail</t>
  </si>
  <si>
    <t>Basin Trail</t>
  </si>
  <si>
    <t>Royce Trail</t>
  </si>
  <si>
    <t>Royce Connector Trail</t>
  </si>
  <si>
    <t>East Royce Trail</t>
  </si>
  <si>
    <t>Laughing Lion Trail</t>
  </si>
  <si>
    <t>Basin Rim Trail</t>
  </si>
  <si>
    <t>Mount Meader Trail</t>
  </si>
  <si>
    <t>Meader Ridge Trail</t>
  </si>
  <si>
    <t>Baldface Circle Trail</t>
  </si>
  <si>
    <t>Baldface Knob Trail</t>
  </si>
  <si>
    <t>Bicknell Ridge Trail</t>
  </si>
  <si>
    <t>Eastman Mountain Trail</t>
  </si>
  <si>
    <t>Slippery Brook Trail</t>
  </si>
  <si>
    <t>Mountain Pond Loop Trail</t>
  </si>
  <si>
    <t>East Branch Trail</t>
  </si>
  <si>
    <t>Bald Land Trail</t>
  </si>
  <si>
    <t>Rainbow Trail</t>
  </si>
  <si>
    <t>Bog Brook Trail</t>
  </si>
  <si>
    <t>Wildcat River Trail</t>
  </si>
  <si>
    <t>Hutmen's Trail</t>
  </si>
  <si>
    <t>Hall's Ledge Trail</t>
  </si>
  <si>
    <t>Black Mountain Ski Trail</t>
  </si>
  <si>
    <t>Doublehead Ski Trail</t>
  </si>
  <si>
    <t>Mt. Kearsarge North Trail</t>
  </si>
  <si>
    <t>Weeks Brook Trail</t>
  </si>
  <si>
    <t>Province Brook Trail</t>
  </si>
  <si>
    <t>Black Cap Trail</t>
  </si>
  <si>
    <t>Cranmore Trail</t>
  </si>
  <si>
    <t>Black Cap Spur</t>
  </si>
  <si>
    <t>Peaked Mountain Trail</t>
  </si>
  <si>
    <t>Middle Mountain Trail</t>
  </si>
  <si>
    <t>Pudding Pond Trail</t>
  </si>
  <si>
    <t>NewEnglandTrailConditions.com</t>
  </si>
  <si>
    <t>White Mountains Redlining</t>
  </si>
  <si>
    <t>Bondcliff Books</t>
  </si>
  <si>
    <t>Bickford Slides Loop</t>
  </si>
  <si>
    <t>Bleuberry Mountain Loop</t>
  </si>
  <si>
    <t>Mine Loop</t>
  </si>
  <si>
    <t>Mine Loop connector</t>
  </si>
  <si>
    <t>Deer Hills Connector</t>
  </si>
  <si>
    <t>Deer Hills Bypass</t>
  </si>
  <si>
    <t>Speckled Mountain Region</t>
  </si>
  <si>
    <t>Roost Trail</t>
  </si>
  <si>
    <t>Wheeler Brook Trail</t>
  </si>
  <si>
    <t>Caribou Trail</t>
  </si>
  <si>
    <t>Mud Brook Trail</t>
  </si>
  <si>
    <t>Haystack Notch Trail</t>
  </si>
  <si>
    <t>Albany Mountain Trail</t>
  </si>
  <si>
    <t>Albany Mountain Summit Spur</t>
  </si>
  <si>
    <t>Albany Brook Trail</t>
  </si>
  <si>
    <t>Miles Notch Trail</t>
  </si>
  <si>
    <t>Bickford Brook Trail</t>
  </si>
  <si>
    <t>Blueberry Ridge Trail</t>
  </si>
  <si>
    <t>Spruce Hill Trail</t>
  </si>
  <si>
    <t>Cold Brook Trail</t>
  </si>
  <si>
    <t>Evergreen Link Trail</t>
  </si>
  <si>
    <t>Red Rock Trail</t>
  </si>
  <si>
    <t>Great Brook Trail</t>
  </si>
  <si>
    <t>Stone House Trail</t>
  </si>
  <si>
    <t>White Cairn Trail</t>
  </si>
  <si>
    <t>Shell Pond Trail</t>
  </si>
  <si>
    <t>Shell Pond Loop Trail</t>
  </si>
  <si>
    <t>Horseshoe Pond Trail</t>
  </si>
  <si>
    <t>Conant Trail</t>
  </si>
  <si>
    <t>Deer Hills Trail</t>
  </si>
  <si>
    <t>Ledges Trail</t>
  </si>
  <si>
    <t>Leach Link Trail</t>
  </si>
  <si>
    <t>May Cutoff</t>
  </si>
  <si>
    <t>The Mahoosuc Range Area</t>
  </si>
  <si>
    <t>Pondicherry Rail Trail</t>
  </si>
  <si>
    <t>Martha's Mile</t>
  </si>
  <si>
    <t>Boy Mountain Path</t>
  </si>
  <si>
    <t>Bee Line</t>
  </si>
  <si>
    <t>The Diagonal</t>
  </si>
  <si>
    <t>Shortcut Circuit Path</t>
  </si>
  <si>
    <t>Burnbrae Path</t>
  </si>
  <si>
    <t>The Glenside</t>
  </si>
  <si>
    <t>Wood Path</t>
  </si>
  <si>
    <t>EZ Way</t>
  </si>
  <si>
    <t>Groveway</t>
  </si>
  <si>
    <t>Bluffway</t>
  </si>
  <si>
    <t>Church Path</t>
  </si>
  <si>
    <t>Sargent Path</t>
  </si>
  <si>
    <t>Notchway</t>
  </si>
  <si>
    <t>Castleview Loop</t>
  </si>
  <si>
    <t>Four Soldiers Path</t>
  </si>
  <si>
    <t>Underhill Path</t>
  </si>
  <si>
    <t>Cook Path</t>
  </si>
  <si>
    <t>Ice Gulch Path</t>
  </si>
  <si>
    <t>Peboamauk Loop</t>
  </si>
  <si>
    <t>Victor Head Side Trail</t>
  </si>
  <si>
    <t>Garfield Falls Path</t>
  </si>
  <si>
    <t>Mahoosuc Trail</t>
  </si>
  <si>
    <t>Success Trail</t>
  </si>
  <si>
    <t>Outlook Loop</t>
  </si>
  <si>
    <t>Carlo Col Trail</t>
  </si>
  <si>
    <t>Goose Eye Trail</t>
  </si>
  <si>
    <t>Notch Trail</t>
  </si>
  <si>
    <t>Speck Pond Trail</t>
  </si>
  <si>
    <t>Old Speck Trail</t>
  </si>
  <si>
    <t>Eyebrow Trail</t>
  </si>
  <si>
    <t>Grafton Loop Trail (west)</t>
  </si>
  <si>
    <t>Wright Trail</t>
  </si>
  <si>
    <t>Centennial Trail</t>
  </si>
  <si>
    <t>Peabody Brook Trail</t>
  </si>
  <si>
    <t>Austin Brook Trail</t>
  </si>
  <si>
    <t>Dryad Fall Trail</t>
  </si>
  <si>
    <t>Scudder Trail</t>
  </si>
  <si>
    <t>Middle Mtn. Trail</t>
  </si>
  <si>
    <t>Gates Brook Trail</t>
  </si>
  <si>
    <t>Yellow Trail</t>
  </si>
  <si>
    <t>Blue Trail</t>
  </si>
  <si>
    <t>Red Trail</t>
  </si>
  <si>
    <t>White Trail</t>
  </si>
  <si>
    <t>Wiggin Rock (Orange) Trail</t>
  </si>
  <si>
    <t>Cherry Mountain Trail</t>
  </si>
  <si>
    <t>Mt. Martha Summit Spur</t>
  </si>
  <si>
    <t>Owl's Head Trail</t>
  </si>
  <si>
    <t>Little Cherry Pond Loop Trail</t>
  </si>
  <si>
    <t>Mud Pond Trail</t>
  </si>
  <si>
    <t>Vyron D. Lowe Trail</t>
  </si>
  <si>
    <t>Mt. Crescent Trail</t>
  </si>
  <si>
    <t>Crescent Ridge Trail</t>
  </si>
  <si>
    <t>Carlton Notch Trail</t>
  </si>
  <si>
    <t>Boothman Spring Spur Trail</t>
  </si>
  <si>
    <t>Mt. Prospect Auto Road</t>
  </si>
  <si>
    <t>Around the Mountain Trail</t>
  </si>
  <si>
    <t>Kilkenny Ridge Trail</t>
  </si>
  <si>
    <t>Devil's Hopyard Trail</t>
  </si>
  <si>
    <t>Starr King Trail</t>
  </si>
  <si>
    <t>York Pond Trail</t>
  </si>
  <si>
    <t>Bunnell Notch Trail</t>
  </si>
  <si>
    <t>Unknown Pond Trail</t>
  </si>
  <si>
    <t>Mill Brook Trail</t>
  </si>
  <si>
    <t>Landing Camp Trail</t>
  </si>
  <si>
    <t>Percy Peaks Trail</t>
  </si>
  <si>
    <t>South Percy Trail</t>
  </si>
  <si>
    <t>Percy Loop Trail</t>
  </si>
  <si>
    <t>Old Summer Club Trail</t>
  </si>
  <si>
    <t>Bald Mtn. Notch Trail</t>
  </si>
  <si>
    <t>Rowell Link</t>
  </si>
  <si>
    <t>Table Rock Trail</t>
  </si>
  <si>
    <t>Huntington Cascade Trail</t>
  </si>
  <si>
    <t>Three Brothers Trail</t>
  </si>
  <si>
    <t>Sanguinary Ridge Trail</t>
  </si>
  <si>
    <t>Diamond Peaks Trail</t>
  </si>
  <si>
    <t>Magalloway River Trail</t>
  </si>
  <si>
    <t>Coot Trail</t>
  </si>
  <si>
    <t>Bobcat Trail</t>
  </si>
  <si>
    <t>Magalloway Overlook Path</t>
  </si>
  <si>
    <t>Fourth Connecticut Lake Trail</t>
  </si>
  <si>
    <t>Falls in the River Trail</t>
  </si>
  <si>
    <t>Northern New Hampshire</t>
  </si>
  <si>
    <t>Trails</t>
  </si>
  <si>
    <t>Miles</t>
  </si>
  <si>
    <t>Complete</t>
  </si>
  <si>
    <t>%</t>
  </si>
  <si>
    <t>Dry River Connector</t>
  </si>
  <si>
    <t>Guyot Shelter Spur</t>
  </si>
  <si>
    <t>Garfield Ridge Shelter Spur</t>
  </si>
  <si>
    <t>Beecher Pearl Cascades Loop</t>
  </si>
  <si>
    <t>Trapper John Shelter Spur</t>
  </si>
  <si>
    <t>Cascade Path West</t>
  </si>
  <si>
    <t>Jennings Peak Spur</t>
  </si>
  <si>
    <t>Passaconaway View Spur</t>
  </si>
  <si>
    <t>Chandler Gorge Loop</t>
  </si>
  <si>
    <t>Deer Hill Spring Spur</t>
  </si>
  <si>
    <t>Mascot Pond Spur</t>
  </si>
  <si>
    <t>Trident Col Tentsite Spur</t>
  </si>
  <si>
    <t>Giant Falls Spur</t>
  </si>
  <si>
    <t>Davidge Path</t>
  </si>
  <si>
    <t>Old Carriage Road</t>
  </si>
  <si>
    <t>Horn Spur</t>
  </si>
  <si>
    <t>Cabot Spring Spur</t>
  </si>
  <si>
    <t>Magalloway Spring Spur</t>
  </si>
  <si>
    <t>Terrace Mountain Spur</t>
  </si>
  <si>
    <t>Based upon the 29th Edition of the Appalachian Mountain Club White Mountain Guide</t>
  </si>
  <si>
    <t>Trails listed in order of appearance in the book.</t>
  </si>
  <si>
    <t>AMC White Mountain Guide</t>
  </si>
  <si>
    <t>Section</t>
  </si>
  <si>
    <t>Mountain Wanderer Map &amp; Book Store</t>
  </si>
  <si>
    <t>This file was brought to you by:</t>
  </si>
  <si>
    <t>White Mountains Redlining Workbook</t>
  </si>
  <si>
    <t>Donkey Hill Cutoff</t>
  </si>
  <si>
    <t>Lila's Ledge Spur</t>
  </si>
  <si>
    <t>Blueberry Mountain Summit Spur</t>
  </si>
  <si>
    <t>Moose Mountain Shelter Loop</t>
  </si>
  <si>
    <t>Hexacuba Shelter Spur</t>
  </si>
  <si>
    <t>North Cube Side Trail</t>
  </si>
  <si>
    <t>Wachipauka Pond Spur</t>
  </si>
  <si>
    <t>Lower Greeley Pond Spur</t>
  </si>
  <si>
    <t>Mary Cary Falls Spur</t>
  </si>
  <si>
    <t>East Sleeper Spur</t>
  </si>
  <si>
    <t>Emerald Pool Spur</t>
  </si>
  <si>
    <t>Peaked Mountain Connector</t>
  </si>
  <si>
    <t>South Doublehead View Spur</t>
  </si>
  <si>
    <t>Spruce Brook Tentsite Spur</t>
  </si>
  <si>
    <t>Roost View Spur</t>
  </si>
  <si>
    <t>Rattlesnake Pool Spur</t>
  </si>
  <si>
    <t>Sunday Mtn. summit spur</t>
  </si>
  <si>
    <t>Version 29.3</t>
  </si>
  <si>
    <t>Snow's Mountain View Spur</t>
  </si>
  <si>
    <t>Brickett Falls Spur</t>
  </si>
  <si>
    <t>Ingalls-Cabot Connector</t>
  </si>
  <si>
    <t>Sargent Brook Tent Spur</t>
  </si>
  <si>
    <t>Bull Run Tent Spur</t>
  </si>
  <si>
    <t>Grassy Lane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</si>
</sst>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%"/>
    <numFmt numFmtId="167" formatCode="[$-409]dddd\,\ mmmm\ dd\,\ yyyy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"/>
      <family val="2"/>
    </font>
    <font>
      <b/>
      <sz val="16"/>
      <color indexed="10"/>
      <name val="Arial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b/>
      <sz val="11"/>
      <color indexed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0" fillId="0" borderId="0" xfId="0" applyNumberFormat="1" applyAlignment="1">
      <alignment/>
    </xf>
    <xf numFmtId="0" fontId="3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8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66" fontId="6" fillId="0" borderId="18" xfId="58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1" fontId="0" fillId="0" borderId="21" xfId="0" applyNumberFormat="1" applyFont="1" applyBorder="1" applyAlignment="1">
      <alignment/>
    </xf>
    <xf numFmtId="1" fontId="6" fillId="0" borderId="21" xfId="0" applyNumberFormat="1" applyFont="1" applyBorder="1" applyAlignment="1">
      <alignment/>
    </xf>
    <xf numFmtId="166" fontId="6" fillId="0" borderId="21" xfId="58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1" fontId="0" fillId="0" borderId="24" xfId="0" applyNumberFormat="1" applyFont="1" applyBorder="1" applyAlignment="1">
      <alignment/>
    </xf>
    <xf numFmtId="1" fontId="6" fillId="0" borderId="24" xfId="0" applyNumberFormat="1" applyFont="1" applyBorder="1" applyAlignment="1">
      <alignment/>
    </xf>
    <xf numFmtId="166" fontId="6" fillId="0" borderId="24" xfId="58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2" xfId="0" applyFont="1" applyFill="1" applyBorder="1" applyAlignment="1">
      <alignment/>
    </xf>
    <xf numFmtId="0" fontId="8" fillId="33" borderId="34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1" fontId="9" fillId="0" borderId="38" xfId="0" applyNumberFormat="1" applyFont="1" applyBorder="1" applyAlignment="1">
      <alignment/>
    </xf>
    <xf numFmtId="1" fontId="10" fillId="0" borderId="38" xfId="0" applyNumberFormat="1" applyFont="1" applyBorder="1" applyAlignment="1">
      <alignment/>
    </xf>
    <xf numFmtId="166" fontId="10" fillId="0" borderId="38" xfId="58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164" fontId="9" fillId="0" borderId="38" xfId="0" applyNumberFormat="1" applyFont="1" applyBorder="1" applyAlignment="1">
      <alignment/>
    </xf>
    <xf numFmtId="164" fontId="10" fillId="0" borderId="38" xfId="0" applyNumberFormat="1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40" xfId="0" applyFont="1" applyBorder="1" applyAlignment="1">
      <alignment/>
    </xf>
    <xf numFmtId="0" fontId="12" fillId="0" borderId="41" xfId="0" applyFont="1" applyBorder="1" applyAlignment="1">
      <alignment/>
    </xf>
    <xf numFmtId="0" fontId="13" fillId="34" borderId="10" xfId="52" applyFill="1" applyBorder="1" applyAlignment="1" applyProtection="1">
      <alignment/>
      <protection/>
    </xf>
    <xf numFmtId="0" fontId="13" fillId="34" borderId="11" xfId="52" applyFill="1" applyBorder="1" applyAlignment="1" applyProtection="1">
      <alignment/>
      <protection/>
    </xf>
    <xf numFmtId="0" fontId="0" fillId="34" borderId="42" xfId="0" applyFill="1" applyBorder="1" applyAlignment="1">
      <alignment/>
    </xf>
    <xf numFmtId="0" fontId="8" fillId="33" borderId="43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166" fontId="6" fillId="0" borderId="45" xfId="58" applyNumberFormat="1" applyFont="1" applyBorder="1" applyAlignment="1">
      <alignment/>
    </xf>
    <xf numFmtId="166" fontId="6" fillId="0" borderId="46" xfId="58" applyNumberFormat="1" applyFont="1" applyBorder="1" applyAlignment="1">
      <alignment/>
    </xf>
    <xf numFmtId="166" fontId="6" fillId="0" borderId="47" xfId="58" applyNumberFormat="1" applyFont="1" applyBorder="1" applyAlignment="1">
      <alignment/>
    </xf>
    <xf numFmtId="166" fontId="10" fillId="0" borderId="48" xfId="58" applyNumberFormat="1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wenglandtrailconditions.com/" TargetMode="External" /><Relationship Id="rId2" Type="http://schemas.openxmlformats.org/officeDocument/2006/relationships/hyperlink" Target="http://www.48x12.com/red-lining/red-lining.html" TargetMode="External" /><Relationship Id="rId3" Type="http://schemas.openxmlformats.org/officeDocument/2006/relationships/hyperlink" Target="http://www.mountainwanderer.com/" TargetMode="External" /><Relationship Id="rId4" Type="http://schemas.openxmlformats.org/officeDocument/2006/relationships/hyperlink" Target="http://www.bondcliffbooks.com/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showGridLines="0" showRowColHeaders="0" tabSelected="1" zoomScalePageLayoutView="0" workbookViewId="0" topLeftCell="A1">
      <selection activeCell="A5" sqref="A5"/>
    </sheetView>
  </sheetViews>
  <sheetFormatPr defaultColWidth="9.140625" defaultRowHeight="12.75"/>
  <cols>
    <col min="1" max="1" width="1.421875" style="0" customWidth="1"/>
    <col min="2" max="2" width="45.57421875" style="0" bestFit="1" customWidth="1"/>
    <col min="3" max="5" width="9.28125" style="0" customWidth="1"/>
    <col min="6" max="6" width="10.7109375" style="0" customWidth="1"/>
    <col min="7" max="9" width="9.28125" style="0" customWidth="1"/>
    <col min="10" max="10" width="10.7109375" style="0" customWidth="1"/>
    <col min="11" max="20" width="0.85546875" style="0" customWidth="1"/>
  </cols>
  <sheetData>
    <row r="1" spans="1:20" ht="20.25">
      <c r="A1" s="77" t="s">
        <v>614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2.75">
      <c r="A2" s="79" t="s">
        <v>632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2.75">
      <c r="A3" s="78" t="s">
        <v>608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12.75">
      <c r="A4" s="78" t="s">
        <v>609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ht="5.25" customHeight="1" thickBot="1"/>
    <row r="6" spans="2:20" ht="12.75">
      <c r="B6" s="44"/>
      <c r="C6" s="45" t="s">
        <v>585</v>
      </c>
      <c r="D6" s="45"/>
      <c r="E6" s="45"/>
      <c r="F6" s="45"/>
      <c r="G6" s="46" t="s">
        <v>586</v>
      </c>
      <c r="H6" s="45"/>
      <c r="I6" s="45"/>
      <c r="J6" s="69"/>
      <c r="K6" s="47"/>
      <c r="L6" s="47"/>
      <c r="M6" s="47"/>
      <c r="N6" s="47"/>
      <c r="O6" s="47"/>
      <c r="P6" s="47"/>
      <c r="Q6" s="47"/>
      <c r="R6" s="47"/>
      <c r="S6" s="47"/>
      <c r="T6" s="48"/>
    </row>
    <row r="7" spans="2:20" ht="13.5" thickBot="1">
      <c r="B7" s="49" t="s">
        <v>611</v>
      </c>
      <c r="C7" s="50" t="s">
        <v>61</v>
      </c>
      <c r="D7" s="50" t="s">
        <v>56</v>
      </c>
      <c r="E7" s="50" t="s">
        <v>587</v>
      </c>
      <c r="F7" s="50" t="s">
        <v>588</v>
      </c>
      <c r="G7" s="51" t="s">
        <v>61</v>
      </c>
      <c r="H7" s="50" t="s">
        <v>56</v>
      </c>
      <c r="I7" s="50" t="s">
        <v>587</v>
      </c>
      <c r="J7" s="70" t="s">
        <v>588</v>
      </c>
      <c r="K7" s="52"/>
      <c r="L7" s="52"/>
      <c r="M7" s="52"/>
      <c r="N7" s="52"/>
      <c r="O7" s="52"/>
      <c r="P7" s="52"/>
      <c r="Q7" s="52"/>
      <c r="R7" s="52"/>
      <c r="S7" s="52"/>
      <c r="T7" s="53"/>
    </row>
    <row r="8" spans="2:20" ht="12.75">
      <c r="B8" s="54" t="s">
        <v>65</v>
      </c>
      <c r="C8" s="20">
        <f>COUNT(Washington!D5:D62)</f>
        <v>58</v>
      </c>
      <c r="D8" s="20">
        <f>COUNTIF(Washington!E5:E62,"&gt;0")</f>
        <v>58</v>
      </c>
      <c r="E8" s="21">
        <f>C8-D8</f>
        <v>0</v>
      </c>
      <c r="F8" s="22">
        <f>E8/C8</f>
        <v>0</v>
      </c>
      <c r="G8" s="23">
        <f>SUM(Washington!D5:D62)</f>
        <v>128.60000000000002</v>
      </c>
      <c r="H8" s="24">
        <f>SUM(Washington!E5:E62)</f>
        <v>128.60000000000002</v>
      </c>
      <c r="I8" s="25">
        <f>G8-H8</f>
        <v>0</v>
      </c>
      <c r="J8" s="71">
        <f>I8/G8</f>
        <v>0</v>
      </c>
      <c r="K8" s="26"/>
      <c r="L8" s="26"/>
      <c r="M8" s="26"/>
      <c r="N8" s="26"/>
      <c r="O8" s="26"/>
      <c r="P8" s="26"/>
      <c r="Q8" s="26"/>
      <c r="R8" s="26"/>
      <c r="S8" s="26"/>
      <c r="T8" s="27"/>
    </row>
    <row r="9" spans="2:20" ht="12.75">
      <c r="B9" s="55" t="s">
        <v>132</v>
      </c>
      <c r="C9" s="28">
        <f>COUNT(Northerns!D5:D71)</f>
        <v>66</v>
      </c>
      <c r="D9" s="28">
        <f>COUNTIF(Northerns!E5:E71,"&gt;0")</f>
        <v>66</v>
      </c>
      <c r="E9" s="29">
        <f aca="true" t="shared" si="0" ref="E9:E19">C9-D9</f>
        <v>0</v>
      </c>
      <c r="F9" s="30">
        <f aca="true" t="shared" si="1" ref="F9:F19">E9/C9</f>
        <v>0</v>
      </c>
      <c r="G9" s="31">
        <f>SUM(Northerns!D5:D71)</f>
        <v>132.49999999999997</v>
      </c>
      <c r="H9" s="32">
        <f>SUM(Northerns!E5:E71)</f>
        <v>132.49999999999997</v>
      </c>
      <c r="I9" s="33">
        <f aca="true" t="shared" si="2" ref="I9:I19">G9-H9</f>
        <v>0</v>
      </c>
      <c r="J9" s="72">
        <f aca="true" t="shared" si="3" ref="J9:J19">I9/G9</f>
        <v>0</v>
      </c>
      <c r="K9" s="34"/>
      <c r="L9" s="34"/>
      <c r="M9" s="34"/>
      <c r="N9" s="34"/>
      <c r="O9" s="34"/>
      <c r="P9" s="34"/>
      <c r="Q9" s="34"/>
      <c r="R9" s="34"/>
      <c r="S9" s="34"/>
      <c r="T9" s="35"/>
    </row>
    <row r="10" spans="2:20" ht="12.75">
      <c r="B10" s="55" t="s">
        <v>134</v>
      </c>
      <c r="C10" s="28">
        <f>COUNT(Franconias!D5:D62)</f>
        <v>58</v>
      </c>
      <c r="D10" s="28">
        <f>COUNTIF(Franconias!E5:E62,"&gt;0")</f>
        <v>58</v>
      </c>
      <c r="E10" s="29">
        <f t="shared" si="0"/>
        <v>0</v>
      </c>
      <c r="F10" s="30">
        <f t="shared" si="1"/>
        <v>0</v>
      </c>
      <c r="G10" s="31">
        <f>SUM(Franconias!D5:D62)</f>
        <v>159.39999999999995</v>
      </c>
      <c r="H10" s="32">
        <f>SUM(Franconias!E5:E62)</f>
        <v>159.39999999999995</v>
      </c>
      <c r="I10" s="33">
        <f t="shared" si="2"/>
        <v>0</v>
      </c>
      <c r="J10" s="72">
        <f t="shared" si="3"/>
        <v>0</v>
      </c>
      <c r="K10" s="34"/>
      <c r="L10" s="34"/>
      <c r="M10" s="34"/>
      <c r="N10" s="34"/>
      <c r="O10" s="34"/>
      <c r="P10" s="34"/>
      <c r="Q10" s="34"/>
      <c r="R10" s="34"/>
      <c r="S10" s="34"/>
      <c r="T10" s="35"/>
    </row>
    <row r="11" spans="2:20" ht="12.75">
      <c r="B11" s="55" t="s">
        <v>190</v>
      </c>
      <c r="C11" s="28">
        <f>COUNT(Carrigain!D5:D32)</f>
        <v>28</v>
      </c>
      <c r="D11" s="28">
        <f>COUNTIF(Carrigain!E5:E32,"&gt;0")</f>
        <v>28</v>
      </c>
      <c r="E11" s="29">
        <f t="shared" si="0"/>
        <v>0</v>
      </c>
      <c r="F11" s="30">
        <f t="shared" si="1"/>
        <v>0</v>
      </c>
      <c r="G11" s="31">
        <f>SUM(Carrigain!D5:D32)</f>
        <v>86.90000000000002</v>
      </c>
      <c r="H11" s="32">
        <f>SUM(Carrigain!E5:E32)</f>
        <v>86.90000000000002</v>
      </c>
      <c r="I11" s="33">
        <f t="shared" si="2"/>
        <v>0</v>
      </c>
      <c r="J11" s="72">
        <f t="shared" si="3"/>
        <v>0</v>
      </c>
      <c r="K11" s="34"/>
      <c r="L11" s="34"/>
      <c r="M11" s="34"/>
      <c r="N11" s="34"/>
      <c r="O11" s="34"/>
      <c r="P11" s="34"/>
      <c r="Q11" s="34"/>
      <c r="R11" s="34"/>
      <c r="S11" s="34"/>
      <c r="T11" s="35"/>
    </row>
    <row r="12" spans="2:20" ht="12.75">
      <c r="B12" s="55" t="s">
        <v>219</v>
      </c>
      <c r="C12" s="28">
        <f>COUNT(Cannon!D5:D29)</f>
        <v>25</v>
      </c>
      <c r="D12" s="28">
        <f>COUNTIF(Cannon!E5:E29,"&gt;0")</f>
        <v>25</v>
      </c>
      <c r="E12" s="29">
        <f t="shared" si="0"/>
        <v>0</v>
      </c>
      <c r="F12" s="30">
        <f t="shared" si="1"/>
        <v>0</v>
      </c>
      <c r="G12" s="31">
        <f>SUM(Cannon!D5:D29)</f>
        <v>62.900000000000006</v>
      </c>
      <c r="H12" s="32">
        <f>SUM(Cannon!E5:E29)</f>
        <v>62.900000000000006</v>
      </c>
      <c r="I12" s="33">
        <f t="shared" si="2"/>
        <v>0</v>
      </c>
      <c r="J12" s="72">
        <f t="shared" si="3"/>
        <v>0</v>
      </c>
      <c r="K12" s="34"/>
      <c r="L12" s="34"/>
      <c r="M12" s="34"/>
      <c r="N12" s="34"/>
      <c r="O12" s="34"/>
      <c r="P12" s="34"/>
      <c r="Q12" s="34"/>
      <c r="R12" s="34"/>
      <c r="S12" s="34"/>
      <c r="T12" s="35"/>
    </row>
    <row r="13" spans="2:20" ht="12.75">
      <c r="B13" s="55" t="s">
        <v>245</v>
      </c>
      <c r="C13" s="28">
        <f>COUNT(Moosilauke!D5:D55)</f>
        <v>51</v>
      </c>
      <c r="D13" s="28">
        <f>COUNTIF(Moosilauke!E5:E55,"&gt;0")</f>
        <v>51</v>
      </c>
      <c r="E13" s="29">
        <f t="shared" si="0"/>
        <v>0</v>
      </c>
      <c r="F13" s="30">
        <f t="shared" si="1"/>
        <v>0</v>
      </c>
      <c r="G13" s="31">
        <f>SUM(Moosilauke!D5:D55)</f>
        <v>132.4</v>
      </c>
      <c r="H13" s="32">
        <f>SUM(Moosilauke!E5:E55)</f>
        <v>132.4</v>
      </c>
      <c r="I13" s="33">
        <f t="shared" si="2"/>
        <v>0</v>
      </c>
      <c r="J13" s="72">
        <f t="shared" si="3"/>
        <v>0</v>
      </c>
      <c r="K13" s="34"/>
      <c r="L13" s="34"/>
      <c r="M13" s="34"/>
      <c r="N13" s="34"/>
      <c r="O13" s="34"/>
      <c r="P13" s="34"/>
      <c r="Q13" s="34"/>
      <c r="R13" s="34"/>
      <c r="S13" s="34"/>
      <c r="T13" s="35"/>
    </row>
    <row r="14" spans="2:20" ht="12.75">
      <c r="B14" s="55" t="s">
        <v>290</v>
      </c>
      <c r="C14" s="28">
        <f>COUNT(Waterville!D5:D72)</f>
        <v>68</v>
      </c>
      <c r="D14" s="28">
        <f>COUNTIF(Waterville!E5:E72,"&gt;0")</f>
        <v>68</v>
      </c>
      <c r="E14" s="29">
        <f t="shared" si="0"/>
        <v>0</v>
      </c>
      <c r="F14" s="30">
        <f t="shared" si="1"/>
        <v>0</v>
      </c>
      <c r="G14" s="31">
        <f>SUM(Waterville!D5:D72)</f>
        <v>148.29999999999995</v>
      </c>
      <c r="H14" s="32">
        <f>SUM(Waterville!E5:E72)</f>
        <v>148.29999999999995</v>
      </c>
      <c r="I14" s="33">
        <f t="shared" si="2"/>
        <v>0</v>
      </c>
      <c r="J14" s="72">
        <f t="shared" si="3"/>
        <v>0</v>
      </c>
      <c r="K14" s="34"/>
      <c r="L14" s="34"/>
      <c r="M14" s="34"/>
      <c r="N14" s="34"/>
      <c r="O14" s="34"/>
      <c r="P14" s="34"/>
      <c r="Q14" s="34"/>
      <c r="R14" s="34"/>
      <c r="S14" s="34"/>
      <c r="T14" s="35"/>
    </row>
    <row r="15" spans="2:20" ht="12.75">
      <c r="B15" s="55" t="s">
        <v>403</v>
      </c>
      <c r="C15" s="28">
        <f>COUNT(Chocorua!D5:D56)</f>
        <v>52</v>
      </c>
      <c r="D15" s="28">
        <f>COUNTIF(Chocorua!E5:E56,"&gt;0")</f>
        <v>52</v>
      </c>
      <c r="E15" s="29">
        <f t="shared" si="0"/>
        <v>0</v>
      </c>
      <c r="F15" s="30">
        <f t="shared" si="1"/>
        <v>0</v>
      </c>
      <c r="G15" s="31">
        <f>SUM(Chocorua!D5:D56)</f>
        <v>117.80000000000003</v>
      </c>
      <c r="H15" s="32">
        <f>SUM(Chocorua!E5:E56)</f>
        <v>117.80000000000003</v>
      </c>
      <c r="I15" s="33">
        <f t="shared" si="2"/>
        <v>0</v>
      </c>
      <c r="J15" s="72">
        <f t="shared" si="3"/>
        <v>0</v>
      </c>
      <c r="K15" s="34"/>
      <c r="L15" s="34"/>
      <c r="M15" s="34"/>
      <c r="N15" s="34"/>
      <c r="O15" s="34"/>
      <c r="P15" s="34"/>
      <c r="Q15" s="34"/>
      <c r="R15" s="34"/>
      <c r="S15" s="34"/>
      <c r="T15" s="35"/>
    </row>
    <row r="16" spans="2:20" ht="12.75">
      <c r="B16" s="55" t="s">
        <v>404</v>
      </c>
      <c r="C16" s="28">
        <f>COUNT(Carters!D5:D71)</f>
        <v>67</v>
      </c>
      <c r="D16" s="28">
        <f>COUNTIF(Carters!E5:E71,"&gt;0")</f>
        <v>67</v>
      </c>
      <c r="E16" s="29">
        <f t="shared" si="0"/>
        <v>0</v>
      </c>
      <c r="F16" s="30">
        <f t="shared" si="1"/>
        <v>0</v>
      </c>
      <c r="G16" s="31">
        <f>SUM(Carters!D5:D71)</f>
        <v>186.69999999999996</v>
      </c>
      <c r="H16" s="32">
        <f>SUM(Carters!E5:E71)</f>
        <v>186.69999999999996</v>
      </c>
      <c r="I16" s="33">
        <f t="shared" si="2"/>
        <v>0</v>
      </c>
      <c r="J16" s="72">
        <f t="shared" si="3"/>
        <v>0</v>
      </c>
      <c r="K16" s="34"/>
      <c r="L16" s="34"/>
      <c r="M16" s="34"/>
      <c r="N16" s="34"/>
      <c r="O16" s="34"/>
      <c r="P16" s="34"/>
      <c r="Q16" s="34"/>
      <c r="R16" s="34"/>
      <c r="S16" s="34"/>
      <c r="T16" s="35"/>
    </row>
    <row r="17" spans="2:20" ht="12.75">
      <c r="B17" s="55" t="s">
        <v>473</v>
      </c>
      <c r="C17" s="28">
        <f>COUNT(Speckled!D5:D39)</f>
        <v>35</v>
      </c>
      <c r="D17" s="28">
        <f>COUNTIF(Speckled!E5:E39,"&gt;0")</f>
        <v>35</v>
      </c>
      <c r="E17" s="29">
        <f t="shared" si="0"/>
        <v>0</v>
      </c>
      <c r="F17" s="30">
        <f t="shared" si="1"/>
        <v>0</v>
      </c>
      <c r="G17" s="31">
        <f>SUM(Speckled!D5:D39)</f>
        <v>75.40000000000002</v>
      </c>
      <c r="H17" s="32">
        <f>SUM(Speckled!E5:E39)</f>
        <v>75.40000000000002</v>
      </c>
      <c r="I17" s="33">
        <f t="shared" si="2"/>
        <v>0</v>
      </c>
      <c r="J17" s="72">
        <f t="shared" si="3"/>
        <v>0</v>
      </c>
      <c r="K17" s="34"/>
      <c r="L17" s="34"/>
      <c r="M17" s="34"/>
      <c r="N17" s="34"/>
      <c r="O17" s="34"/>
      <c r="P17" s="34"/>
      <c r="Q17" s="34"/>
      <c r="R17" s="34"/>
      <c r="S17" s="34"/>
      <c r="T17" s="35"/>
    </row>
    <row r="18" spans="2:20" ht="12.75">
      <c r="B18" s="55" t="s">
        <v>500</v>
      </c>
      <c r="C18" s="28">
        <f>COUNT(Mahoosuc!D5:D34)</f>
        <v>30</v>
      </c>
      <c r="D18" s="28">
        <f>COUNTIF(Mahoosuc!E5:E34,"&gt;0")</f>
        <v>30</v>
      </c>
      <c r="E18" s="29">
        <f t="shared" si="0"/>
        <v>0</v>
      </c>
      <c r="F18" s="30">
        <f t="shared" si="1"/>
        <v>0</v>
      </c>
      <c r="G18" s="31">
        <f>SUM(Mahoosuc!D5:D34)</f>
        <v>89.09999999999998</v>
      </c>
      <c r="H18" s="32">
        <f>SUM(Mahoosuc!E5:E34)</f>
        <v>89.09999999999998</v>
      </c>
      <c r="I18" s="33">
        <f t="shared" si="2"/>
        <v>0</v>
      </c>
      <c r="J18" s="72">
        <f t="shared" si="3"/>
        <v>0</v>
      </c>
      <c r="K18" s="34"/>
      <c r="L18" s="34"/>
      <c r="M18" s="34"/>
      <c r="N18" s="34"/>
      <c r="O18" s="34"/>
      <c r="P18" s="34"/>
      <c r="Q18" s="34"/>
      <c r="R18" s="34"/>
      <c r="S18" s="34"/>
      <c r="T18" s="35"/>
    </row>
    <row r="19" spans="2:20" ht="13.5" thickBot="1">
      <c r="B19" s="56" t="s">
        <v>584</v>
      </c>
      <c r="C19" s="36">
        <f>COUNT(NorthernNH!D5:D74)</f>
        <v>70</v>
      </c>
      <c r="D19" s="36">
        <f>COUNTIF(NorthernNH!E5:E74,"&gt;0")</f>
        <v>70</v>
      </c>
      <c r="E19" s="37">
        <f t="shared" si="0"/>
        <v>0</v>
      </c>
      <c r="F19" s="38">
        <f t="shared" si="1"/>
        <v>0</v>
      </c>
      <c r="G19" s="39">
        <f>SUM(NorthernNH!D5:D74)</f>
        <v>120.39999999999998</v>
      </c>
      <c r="H19" s="40">
        <f>SUM(NorthernNH!E5:E74)</f>
        <v>120.39999999999998</v>
      </c>
      <c r="I19" s="41">
        <f t="shared" si="2"/>
        <v>0</v>
      </c>
      <c r="J19" s="73">
        <f t="shared" si="3"/>
        <v>0</v>
      </c>
      <c r="K19" s="42"/>
      <c r="L19" s="42"/>
      <c r="M19" s="42"/>
      <c r="N19" s="42"/>
      <c r="O19" s="42"/>
      <c r="P19" s="42"/>
      <c r="Q19" s="42"/>
      <c r="R19" s="42"/>
      <c r="S19" s="42"/>
      <c r="T19" s="43"/>
    </row>
    <row r="20" spans="2:20" ht="16.5" thickBot="1">
      <c r="B20" s="65" t="s">
        <v>610</v>
      </c>
      <c r="C20" s="57">
        <f>SUM(C8:C19)</f>
        <v>608</v>
      </c>
      <c r="D20" s="57">
        <f>SUM(D8:D19)</f>
        <v>608</v>
      </c>
      <c r="E20" s="58">
        <f>C20-D20</f>
        <v>0</v>
      </c>
      <c r="F20" s="59">
        <f>E20/C20</f>
        <v>0</v>
      </c>
      <c r="G20" s="60">
        <f>SUM(G8:G19)</f>
        <v>1440.4</v>
      </c>
      <c r="H20" s="61">
        <f>SUM(H8:H19)</f>
        <v>1440.4</v>
      </c>
      <c r="I20" s="62">
        <f>G20-H20</f>
        <v>0</v>
      </c>
      <c r="J20" s="74">
        <f>I20/G20</f>
        <v>0</v>
      </c>
      <c r="K20" s="63"/>
      <c r="L20" s="63"/>
      <c r="M20" s="63"/>
      <c r="N20" s="63"/>
      <c r="O20" s="63"/>
      <c r="P20" s="63"/>
      <c r="Q20" s="63"/>
      <c r="R20" s="63"/>
      <c r="S20" s="63"/>
      <c r="T20" s="64"/>
    </row>
    <row r="25" ht="12.75">
      <c r="B25" s="68" t="s">
        <v>613</v>
      </c>
    </row>
    <row r="26" ht="12.75">
      <c r="B26" s="66" t="s">
        <v>464</v>
      </c>
    </row>
    <row r="27" ht="12.75">
      <c r="B27" s="66" t="s">
        <v>465</v>
      </c>
    </row>
    <row r="28" ht="12.75">
      <c r="B28" s="66" t="s">
        <v>612</v>
      </c>
    </row>
    <row r="29" ht="12.75">
      <c r="B29" s="67" t="s">
        <v>466</v>
      </c>
    </row>
  </sheetData>
  <sheetProtection/>
  <mergeCells count="4">
    <mergeCell ref="A1:T1"/>
    <mergeCell ref="A3:T3"/>
    <mergeCell ref="A4:T4"/>
    <mergeCell ref="A2:T2"/>
  </mergeCells>
  <conditionalFormatting sqref="K8:K20">
    <cfRule type="expression" priority="1" dxfId="1" stopIfTrue="1">
      <formula>$J8&gt;0.09</formula>
    </cfRule>
  </conditionalFormatting>
  <conditionalFormatting sqref="L8:L20">
    <cfRule type="expression" priority="2" dxfId="1" stopIfTrue="1">
      <formula>$J8&gt;0.19</formula>
    </cfRule>
  </conditionalFormatting>
  <conditionalFormatting sqref="M8:M20">
    <cfRule type="expression" priority="3" dxfId="1" stopIfTrue="1">
      <formula>$J8&gt;0.29</formula>
    </cfRule>
  </conditionalFormatting>
  <conditionalFormatting sqref="N8:N20">
    <cfRule type="expression" priority="4" dxfId="1" stopIfTrue="1">
      <formula>$J8&gt;0.39</formula>
    </cfRule>
  </conditionalFormatting>
  <conditionalFormatting sqref="O8:O20">
    <cfRule type="expression" priority="5" dxfId="1" stopIfTrue="1">
      <formula>$J8&gt;0.49</formula>
    </cfRule>
  </conditionalFormatting>
  <conditionalFormatting sqref="P8:P20">
    <cfRule type="expression" priority="6" dxfId="1" stopIfTrue="1">
      <formula>$J8&gt;0.59</formula>
    </cfRule>
  </conditionalFormatting>
  <conditionalFormatting sqref="Q8:Q20">
    <cfRule type="expression" priority="7" dxfId="1" stopIfTrue="1">
      <formula>$J8&gt;0.69</formula>
    </cfRule>
  </conditionalFormatting>
  <conditionalFormatting sqref="R8:R20">
    <cfRule type="expression" priority="8" dxfId="1" stopIfTrue="1">
      <formula>$J8&gt;0.79</formula>
    </cfRule>
  </conditionalFormatting>
  <conditionalFormatting sqref="S8:S20">
    <cfRule type="expression" priority="9" dxfId="1" stopIfTrue="1">
      <formula>$J8&gt;0.89</formula>
    </cfRule>
  </conditionalFormatting>
  <conditionalFormatting sqref="T8:T20">
    <cfRule type="expression" priority="10" dxfId="1" stopIfTrue="1">
      <formula>$J8=1</formula>
    </cfRule>
  </conditionalFormatting>
  <hyperlinks>
    <hyperlink ref="B26" r:id="rId1" display="NewEnglandTrailConditions.com"/>
    <hyperlink ref="B27" r:id="rId2" display="White Mountains Redlining"/>
    <hyperlink ref="B28" r:id="rId3" display="Mountain Wanderer Map &amp; Book Store"/>
    <hyperlink ref="B29" r:id="rId4" display="Bondcliff Books"/>
  </hyperlinks>
  <printOptions/>
  <pageMargins left="0.75" right="0.75" top="1" bottom="1" header="0.5" footer="0.5"/>
  <pageSetup horizontalDpi="600" verticalDpi="6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404</v>
      </c>
      <c r="B1" s="1"/>
      <c r="C1" s="6"/>
      <c r="G1">
        <f>IF(Summary!H16=0,"Complete!","")</f>
      </c>
    </row>
    <row r="2" ht="13.5" thickBot="1">
      <c r="C2" s="6"/>
    </row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416</v>
      </c>
      <c r="C5" s="7"/>
      <c r="D5" s="2">
        <v>4.9</v>
      </c>
      <c r="E5" s="2">
        <v>4.9</v>
      </c>
      <c r="F5" s="75"/>
      <c r="G5" s="4"/>
    </row>
    <row r="6" spans="2:7" ht="12.75">
      <c r="B6" s="4" t="s">
        <v>417</v>
      </c>
      <c r="C6" s="7"/>
      <c r="D6" s="2">
        <v>0.9</v>
      </c>
      <c r="E6" s="2">
        <v>0.9</v>
      </c>
      <c r="F6" s="75"/>
      <c r="G6" s="4"/>
    </row>
    <row r="7" spans="2:7" ht="12.75">
      <c r="B7" s="4" t="s">
        <v>393</v>
      </c>
      <c r="C7" s="7"/>
      <c r="D7" s="2">
        <v>0.5</v>
      </c>
      <c r="E7" s="2">
        <v>0.5</v>
      </c>
      <c r="F7" s="75"/>
      <c r="G7" s="4"/>
    </row>
    <row r="8" spans="2:7" ht="12.75">
      <c r="B8" s="4" t="s">
        <v>214</v>
      </c>
      <c r="C8" s="7"/>
      <c r="D8" s="2">
        <v>0.7</v>
      </c>
      <c r="E8" s="2">
        <v>0.7</v>
      </c>
      <c r="F8" s="75"/>
      <c r="G8" s="4"/>
    </row>
    <row r="9" spans="2:7" ht="12.75">
      <c r="B9" s="4" t="s">
        <v>418</v>
      </c>
      <c r="C9" s="7"/>
      <c r="D9" s="2">
        <v>13.8</v>
      </c>
      <c r="E9" s="2">
        <v>13.8</v>
      </c>
      <c r="F9" s="75"/>
      <c r="G9" s="4"/>
    </row>
    <row r="10" spans="2:7" ht="12.75">
      <c r="B10" s="4" t="s">
        <v>405</v>
      </c>
      <c r="C10" s="7"/>
      <c r="D10" s="2">
        <v>0.2</v>
      </c>
      <c r="E10" s="2">
        <v>0.2</v>
      </c>
      <c r="F10" s="75"/>
      <c r="G10" s="4"/>
    </row>
    <row r="11" spans="2:7" ht="12.75">
      <c r="B11" s="4" t="s">
        <v>419</v>
      </c>
      <c r="C11" s="7"/>
      <c r="D11" s="2">
        <v>3.8</v>
      </c>
      <c r="E11" s="2">
        <v>3.8</v>
      </c>
      <c r="F11" s="75"/>
      <c r="G11" s="4"/>
    </row>
    <row r="12" spans="2:7" ht="12.75">
      <c r="B12" s="4" t="s">
        <v>420</v>
      </c>
      <c r="C12" s="7"/>
      <c r="D12" s="2">
        <v>2.7</v>
      </c>
      <c r="E12" s="2">
        <v>2.7</v>
      </c>
      <c r="F12" s="75"/>
      <c r="G12" s="4"/>
    </row>
    <row r="13" spans="2:7" ht="12.75">
      <c r="B13" s="4" t="s">
        <v>421</v>
      </c>
      <c r="C13" s="7"/>
      <c r="D13" s="2">
        <v>6.3</v>
      </c>
      <c r="E13" s="2">
        <v>6.3</v>
      </c>
      <c r="F13" s="75"/>
      <c r="G13" s="4"/>
    </row>
    <row r="14" spans="2:7" ht="12.75">
      <c r="B14" s="4" t="s">
        <v>422</v>
      </c>
      <c r="C14" s="7"/>
      <c r="D14" s="2">
        <v>1.2</v>
      </c>
      <c r="E14" s="2">
        <v>1.2</v>
      </c>
      <c r="F14" s="75"/>
      <c r="G14" s="4"/>
    </row>
    <row r="15" spans="2:7" ht="12.75">
      <c r="B15" s="4" t="s">
        <v>423</v>
      </c>
      <c r="C15" s="7"/>
      <c r="D15" s="2">
        <v>3.6</v>
      </c>
      <c r="E15" s="2">
        <v>3.6</v>
      </c>
      <c r="F15" s="75"/>
      <c r="G15" s="4"/>
    </row>
    <row r="16" spans="2:7" ht="12.75">
      <c r="B16" s="4" t="s">
        <v>424</v>
      </c>
      <c r="C16" s="7"/>
      <c r="D16" s="2">
        <v>4.1</v>
      </c>
      <c r="E16" s="2">
        <v>4.1</v>
      </c>
      <c r="F16" s="75"/>
      <c r="G16" s="4"/>
    </row>
    <row r="17" spans="2:7" ht="12.75">
      <c r="B17" s="4" t="s">
        <v>425</v>
      </c>
      <c r="C17" s="7"/>
      <c r="D17" s="2">
        <v>4.3</v>
      </c>
      <c r="E17" s="2">
        <v>4.3</v>
      </c>
      <c r="F17" s="75"/>
      <c r="G17" s="4"/>
    </row>
    <row r="18" spans="2:7" ht="12.75">
      <c r="B18" s="4" t="s">
        <v>426</v>
      </c>
      <c r="C18" s="7"/>
      <c r="D18" s="2">
        <v>7.2</v>
      </c>
      <c r="E18" s="2">
        <v>7.2</v>
      </c>
      <c r="F18" s="75"/>
      <c r="G18" s="4"/>
    </row>
    <row r="19" spans="2:7" ht="12.75">
      <c r="B19" s="4" t="s">
        <v>427</v>
      </c>
      <c r="C19" s="7"/>
      <c r="D19" s="2">
        <v>9.7</v>
      </c>
      <c r="E19" s="2">
        <v>9.7</v>
      </c>
      <c r="F19" s="75"/>
      <c r="G19" s="4"/>
    </row>
    <row r="20" spans="2:7" ht="12.75">
      <c r="B20" s="4" t="s">
        <v>628</v>
      </c>
      <c r="C20" s="7"/>
      <c r="D20" s="2">
        <v>0.1</v>
      </c>
      <c r="E20" s="2">
        <v>0.1</v>
      </c>
      <c r="F20" s="75"/>
      <c r="G20" s="4"/>
    </row>
    <row r="21" spans="2:7" ht="12.75">
      <c r="B21" s="4" t="s">
        <v>428</v>
      </c>
      <c r="C21" s="7"/>
      <c r="D21" s="2">
        <v>9.7</v>
      </c>
      <c r="E21" s="2">
        <v>9.7</v>
      </c>
      <c r="F21" s="75"/>
      <c r="G21" s="4"/>
    </row>
    <row r="22" spans="2:7" ht="12.75">
      <c r="B22" s="4" t="s">
        <v>429</v>
      </c>
      <c r="C22" s="7"/>
      <c r="D22" s="2">
        <v>2</v>
      </c>
      <c r="E22" s="2">
        <v>2</v>
      </c>
      <c r="F22" s="75"/>
      <c r="G22" s="4"/>
    </row>
    <row r="23" spans="2:7" ht="12.75">
      <c r="B23" s="4" t="s">
        <v>430</v>
      </c>
      <c r="C23" s="7"/>
      <c r="D23" s="2">
        <v>5.5</v>
      </c>
      <c r="E23" s="2">
        <v>5.5</v>
      </c>
      <c r="F23" s="75"/>
      <c r="G23" s="4"/>
    </row>
    <row r="24" spans="2:7" ht="12.75">
      <c r="B24" s="4" t="s">
        <v>431</v>
      </c>
      <c r="C24" s="7"/>
      <c r="D24" s="2">
        <v>7.7</v>
      </c>
      <c r="E24" s="2">
        <v>7.7</v>
      </c>
      <c r="F24" s="75"/>
      <c r="G24" s="4"/>
    </row>
    <row r="25" spans="2:7" ht="12.75">
      <c r="B25" s="4" t="s">
        <v>406</v>
      </c>
      <c r="C25" s="7"/>
      <c r="D25" s="2">
        <v>0.3</v>
      </c>
      <c r="E25" s="2">
        <v>0.3</v>
      </c>
      <c r="F25" s="75"/>
      <c r="G25" s="4"/>
    </row>
    <row r="26" spans="2:7" ht="12.75">
      <c r="B26" s="4" t="s">
        <v>432</v>
      </c>
      <c r="C26" s="7"/>
      <c r="D26" s="2">
        <v>4.5</v>
      </c>
      <c r="E26" s="2">
        <v>4.5</v>
      </c>
      <c r="F26" s="75"/>
      <c r="G26" s="4"/>
    </row>
    <row r="27" spans="2:7" ht="12.75">
      <c r="B27" s="4" t="s">
        <v>407</v>
      </c>
      <c r="C27" s="7"/>
      <c r="D27" s="2">
        <v>0.3</v>
      </c>
      <c r="E27" s="2">
        <v>0.3</v>
      </c>
      <c r="F27" s="75"/>
      <c r="G27" s="4"/>
    </row>
    <row r="28" spans="2:7" ht="12.75">
      <c r="B28" s="4" t="s">
        <v>408</v>
      </c>
      <c r="C28" s="7"/>
      <c r="D28" s="2">
        <v>2.7</v>
      </c>
      <c r="E28" s="2">
        <v>2.7</v>
      </c>
      <c r="F28" s="75"/>
      <c r="G28" s="4"/>
    </row>
    <row r="29" spans="2:7" ht="12.75">
      <c r="B29" s="4" t="s">
        <v>433</v>
      </c>
      <c r="C29" s="7"/>
      <c r="D29" s="2">
        <v>4.3</v>
      </c>
      <c r="E29" s="2">
        <v>4.3</v>
      </c>
      <c r="F29" s="75"/>
      <c r="G29" s="4"/>
    </row>
    <row r="30" spans="2:7" ht="12.75">
      <c r="B30" s="4" t="s">
        <v>434</v>
      </c>
      <c r="C30" s="7"/>
      <c r="D30" s="2">
        <v>0.2</v>
      </c>
      <c r="E30" s="2">
        <v>0.2</v>
      </c>
      <c r="F30" s="75"/>
      <c r="G30" s="4"/>
    </row>
    <row r="31" spans="2:7" ht="12.75">
      <c r="B31" s="4" t="s">
        <v>435</v>
      </c>
      <c r="C31" s="7"/>
      <c r="D31" s="2">
        <v>1.3</v>
      </c>
      <c r="E31" s="2">
        <v>1.3</v>
      </c>
      <c r="F31" s="75"/>
      <c r="G31" s="4"/>
    </row>
    <row r="32" spans="2:7" ht="12.75">
      <c r="B32" s="4" t="s">
        <v>436</v>
      </c>
      <c r="C32" s="7"/>
      <c r="D32" s="2">
        <v>1.1</v>
      </c>
      <c r="E32" s="2">
        <v>1.1</v>
      </c>
      <c r="F32" s="75"/>
      <c r="G32" s="4"/>
    </row>
    <row r="33" spans="2:7" ht="12.75">
      <c r="B33" s="4" t="s">
        <v>437</v>
      </c>
      <c r="C33" s="7"/>
      <c r="D33" s="2">
        <v>3.9</v>
      </c>
      <c r="E33" s="2">
        <v>3.9</v>
      </c>
      <c r="F33" s="75"/>
      <c r="G33" s="4"/>
    </row>
    <row r="34" spans="2:7" ht="12.75">
      <c r="B34" s="4" t="s">
        <v>438</v>
      </c>
      <c r="C34" s="7"/>
      <c r="D34" s="2">
        <v>3</v>
      </c>
      <c r="E34" s="2">
        <v>3</v>
      </c>
      <c r="F34" s="75"/>
      <c r="G34" s="4"/>
    </row>
    <row r="35" spans="2:7" ht="12.75">
      <c r="B35" s="4" t="s">
        <v>634</v>
      </c>
      <c r="C35" s="7"/>
      <c r="D35" s="2">
        <v>0.1</v>
      </c>
      <c r="E35" s="2">
        <v>0.1</v>
      </c>
      <c r="F35" s="75"/>
      <c r="G35" s="4"/>
    </row>
    <row r="36" spans="2:7" ht="12.75">
      <c r="B36" s="4" t="s">
        <v>439</v>
      </c>
      <c r="C36" s="7"/>
      <c r="D36" s="2">
        <v>2</v>
      </c>
      <c r="E36" s="2">
        <v>2</v>
      </c>
      <c r="F36" s="75"/>
      <c r="G36" s="4"/>
    </row>
    <row r="37" spans="2:7" ht="12.75">
      <c r="B37" s="4" t="s">
        <v>440</v>
      </c>
      <c r="C37" s="7"/>
      <c r="D37" s="2">
        <v>9.1</v>
      </c>
      <c r="E37" s="2">
        <v>9.1</v>
      </c>
      <c r="F37" s="75"/>
      <c r="G37" s="4"/>
    </row>
    <row r="38" spans="2:7" ht="12.75">
      <c r="B38" s="4" t="s">
        <v>625</v>
      </c>
      <c r="C38" s="7"/>
      <c r="D38" s="2">
        <v>0.1</v>
      </c>
      <c r="E38" s="2">
        <v>0.1</v>
      </c>
      <c r="F38" s="75"/>
      <c r="G38" s="4"/>
    </row>
    <row r="39" spans="2:7" ht="12.75">
      <c r="B39" s="4" t="s">
        <v>597</v>
      </c>
      <c r="C39" s="7"/>
      <c r="D39" s="2">
        <v>0.5</v>
      </c>
      <c r="E39" s="2">
        <v>0.5</v>
      </c>
      <c r="F39" s="75"/>
      <c r="G39" s="4"/>
    </row>
    <row r="40" spans="2:7" ht="12.75">
      <c r="B40" s="4" t="s">
        <v>409</v>
      </c>
      <c r="C40" s="7"/>
      <c r="D40" s="2">
        <v>0.7</v>
      </c>
      <c r="E40" s="2">
        <v>0.7</v>
      </c>
      <c r="F40" s="75"/>
      <c r="G40" s="4"/>
    </row>
    <row r="41" spans="2:7" ht="12.75">
      <c r="B41" s="4" t="s">
        <v>442</v>
      </c>
      <c r="C41" s="7"/>
      <c r="D41" s="2">
        <v>2.5</v>
      </c>
      <c r="E41" s="2">
        <v>2.5</v>
      </c>
      <c r="F41" s="75"/>
      <c r="G41" s="4"/>
    </row>
    <row r="42" spans="2:7" ht="12.75">
      <c r="B42" s="4" t="s">
        <v>441</v>
      </c>
      <c r="C42" s="7"/>
      <c r="D42" s="2">
        <v>0.7</v>
      </c>
      <c r="E42" s="2">
        <v>0.7</v>
      </c>
      <c r="F42" s="75"/>
      <c r="G42" s="4"/>
    </row>
    <row r="43" spans="2:7" ht="12.75">
      <c r="B43" s="4" t="s">
        <v>443</v>
      </c>
      <c r="C43" s="7"/>
      <c r="D43" s="2">
        <v>0.8</v>
      </c>
      <c r="E43" s="2">
        <v>0.8</v>
      </c>
      <c r="F43" s="75"/>
      <c r="G43" s="4"/>
    </row>
    <row r="44" spans="2:7" ht="12.75">
      <c r="B44" s="4" t="s">
        <v>444</v>
      </c>
      <c r="C44" s="7"/>
      <c r="D44" s="2">
        <v>6.6</v>
      </c>
      <c r="E44" s="2">
        <v>6.6</v>
      </c>
      <c r="F44" s="75"/>
      <c r="G44" s="4"/>
    </row>
    <row r="45" spans="2:7" ht="12.75">
      <c r="B45" s="4" t="s">
        <v>445</v>
      </c>
      <c r="C45" s="7"/>
      <c r="D45" s="2">
        <v>2.4</v>
      </c>
      <c r="E45" s="2">
        <v>2.4</v>
      </c>
      <c r="F45" s="75"/>
      <c r="G45" s="4"/>
    </row>
    <row r="46" spans="2:7" ht="12.75">
      <c r="B46" s="4" t="s">
        <v>446</v>
      </c>
      <c r="C46" s="7"/>
      <c r="D46" s="2">
        <v>4.1</v>
      </c>
      <c r="E46" s="2">
        <v>4.1</v>
      </c>
      <c r="F46" s="75"/>
      <c r="G46" s="4"/>
    </row>
    <row r="47" spans="2:7" ht="12.75">
      <c r="B47" s="4" t="s">
        <v>447</v>
      </c>
      <c r="C47" s="7"/>
      <c r="D47" s="2">
        <v>2.2</v>
      </c>
      <c r="E47" s="2">
        <v>2.2</v>
      </c>
      <c r="F47" s="75"/>
      <c r="G47" s="4"/>
    </row>
    <row r="48" spans="2:7" ht="12.75">
      <c r="B48" s="4" t="s">
        <v>410</v>
      </c>
      <c r="C48" s="7"/>
      <c r="D48" s="2">
        <v>0.2</v>
      </c>
      <c r="E48" s="2">
        <v>0.2</v>
      </c>
      <c r="F48" s="75"/>
      <c r="G48" s="4"/>
    </row>
    <row r="49" spans="2:7" ht="12.75">
      <c r="B49" s="4" t="s">
        <v>448</v>
      </c>
      <c r="C49" s="7"/>
      <c r="D49" s="2">
        <v>2.5</v>
      </c>
      <c r="E49" s="2">
        <v>2.5</v>
      </c>
      <c r="F49" s="75"/>
      <c r="G49" s="4"/>
    </row>
    <row r="50" spans="2:7" ht="12.75">
      <c r="B50" s="4" t="s">
        <v>449</v>
      </c>
      <c r="C50" s="7"/>
      <c r="D50" s="2">
        <v>2.8</v>
      </c>
      <c r="E50" s="2">
        <v>2.8</v>
      </c>
      <c r="F50" s="75"/>
      <c r="G50" s="4"/>
    </row>
    <row r="51" spans="2:7" ht="12.75">
      <c r="B51" s="4" t="s">
        <v>450</v>
      </c>
      <c r="C51" s="7"/>
      <c r="D51" s="2">
        <v>3.6</v>
      </c>
      <c r="E51" s="2">
        <v>3.6</v>
      </c>
      <c r="F51" s="75"/>
      <c r="G51" s="4"/>
    </row>
    <row r="52" spans="2:7" ht="12.75">
      <c r="B52" s="4" t="s">
        <v>451</v>
      </c>
      <c r="C52" s="7"/>
      <c r="D52" s="2">
        <v>3.1</v>
      </c>
      <c r="E52" s="2">
        <v>3.1</v>
      </c>
      <c r="F52" s="75"/>
      <c r="G52" s="4"/>
    </row>
    <row r="53" spans="2:7" ht="12.75">
      <c r="B53" s="4" t="s">
        <v>452</v>
      </c>
      <c r="C53" s="7"/>
      <c r="D53" s="2">
        <v>3.3</v>
      </c>
      <c r="E53" s="2">
        <v>3.3</v>
      </c>
      <c r="F53" s="75"/>
      <c r="G53" s="4"/>
    </row>
    <row r="54" spans="2:7" ht="12.75">
      <c r="B54" s="4" t="s">
        <v>453</v>
      </c>
      <c r="C54" s="7"/>
      <c r="D54" s="2">
        <v>2.2</v>
      </c>
      <c r="E54" s="2">
        <v>2.2</v>
      </c>
      <c r="F54" s="75"/>
      <c r="G54" s="4"/>
    </row>
    <row r="55" spans="2:7" ht="12.75">
      <c r="B55" s="4" t="s">
        <v>411</v>
      </c>
      <c r="C55" s="7"/>
      <c r="D55" s="2">
        <v>0.9</v>
      </c>
      <c r="E55" s="2">
        <v>0.9</v>
      </c>
      <c r="F55" s="75"/>
      <c r="G55" s="4"/>
    </row>
    <row r="56" spans="2:7" ht="12.75">
      <c r="B56" s="4" t="s">
        <v>454</v>
      </c>
      <c r="C56" s="7"/>
      <c r="D56" s="2">
        <v>1.8</v>
      </c>
      <c r="E56" s="2">
        <v>1.8</v>
      </c>
      <c r="F56" s="75"/>
      <c r="G56" s="4"/>
    </row>
    <row r="57" spans="2:7" ht="12.75">
      <c r="B57" s="4" t="s">
        <v>412</v>
      </c>
      <c r="C57" s="7"/>
      <c r="D57" s="2">
        <v>0.9</v>
      </c>
      <c r="E57" s="2">
        <v>0.9</v>
      </c>
      <c r="F57" s="75"/>
      <c r="G57" s="4"/>
    </row>
    <row r="58" spans="2:7" ht="12.75">
      <c r="B58" s="4" t="s">
        <v>413</v>
      </c>
      <c r="C58" s="7"/>
      <c r="D58" s="2">
        <v>1.4</v>
      </c>
      <c r="E58" s="2">
        <v>1.4</v>
      </c>
      <c r="F58" s="75"/>
      <c r="G58" s="4"/>
    </row>
    <row r="59" spans="2:7" ht="12.75">
      <c r="B59" s="4" t="s">
        <v>627</v>
      </c>
      <c r="C59" s="7"/>
      <c r="D59" s="2">
        <v>0.1</v>
      </c>
      <c r="E59" s="2">
        <v>0.1</v>
      </c>
      <c r="F59" s="75"/>
      <c r="G59" s="4"/>
    </row>
    <row r="60" spans="2:7" ht="12.75">
      <c r="B60" s="4" t="s">
        <v>455</v>
      </c>
      <c r="C60" s="7"/>
      <c r="D60" s="2">
        <v>3.1</v>
      </c>
      <c r="E60" s="2">
        <v>3.1</v>
      </c>
      <c r="F60" s="75"/>
      <c r="G60" s="4"/>
    </row>
    <row r="61" spans="2:7" ht="12.75">
      <c r="B61" s="4" t="s">
        <v>456</v>
      </c>
      <c r="C61" s="7"/>
      <c r="D61" s="2">
        <v>5.1</v>
      </c>
      <c r="E61" s="2">
        <v>5.1</v>
      </c>
      <c r="F61" s="75"/>
      <c r="G61" s="4"/>
    </row>
    <row r="62" spans="2:7" ht="12.75">
      <c r="B62" s="4" t="s">
        <v>457</v>
      </c>
      <c r="C62" s="7"/>
      <c r="D62" s="2">
        <v>1.6</v>
      </c>
      <c r="E62" s="2">
        <v>1.6</v>
      </c>
      <c r="F62" s="75"/>
      <c r="G62" s="4"/>
    </row>
    <row r="63" spans="2:7" ht="12.75">
      <c r="B63" s="4" t="s">
        <v>458</v>
      </c>
      <c r="C63" s="7"/>
      <c r="D63" s="2">
        <v>1.1</v>
      </c>
      <c r="E63" s="2">
        <v>1.1</v>
      </c>
      <c r="F63" s="75"/>
      <c r="G63" s="4"/>
    </row>
    <row r="64" spans="2:7" ht="12.75">
      <c r="B64" s="4" t="s">
        <v>459</v>
      </c>
      <c r="C64" s="7"/>
      <c r="D64" s="2">
        <v>1.2</v>
      </c>
      <c r="E64" s="2">
        <v>1.2</v>
      </c>
      <c r="F64" s="75"/>
      <c r="G64" s="4"/>
    </row>
    <row r="65" spans="2:7" ht="12.75">
      <c r="B65" s="4" t="s">
        <v>414</v>
      </c>
      <c r="C65" s="7"/>
      <c r="D65" s="2">
        <v>4</v>
      </c>
      <c r="E65" s="2">
        <v>4</v>
      </c>
      <c r="F65" s="75"/>
      <c r="G65" s="4"/>
    </row>
    <row r="66" spans="2:7" ht="12.75">
      <c r="B66" s="4" t="s">
        <v>460</v>
      </c>
      <c r="C66" s="7"/>
      <c r="D66" s="2">
        <v>0.2</v>
      </c>
      <c r="E66" s="2">
        <v>0.2</v>
      </c>
      <c r="F66" s="75"/>
      <c r="G66" s="4"/>
    </row>
    <row r="67" spans="2:7" ht="12.75">
      <c r="B67" s="4" t="s">
        <v>461</v>
      </c>
      <c r="C67" s="7"/>
      <c r="D67" s="2">
        <v>2.1</v>
      </c>
      <c r="E67" s="2">
        <v>2.1</v>
      </c>
      <c r="F67" s="75"/>
      <c r="G67" s="4"/>
    </row>
    <row r="68" spans="2:7" ht="12.75">
      <c r="B68" s="4" t="s">
        <v>626</v>
      </c>
      <c r="C68" s="7"/>
      <c r="D68" s="2">
        <v>0.1</v>
      </c>
      <c r="E68" s="2">
        <v>0.1</v>
      </c>
      <c r="F68" s="75"/>
      <c r="G68" s="4"/>
    </row>
    <row r="69" spans="2:7" ht="12.75">
      <c r="B69" s="4" t="s">
        <v>462</v>
      </c>
      <c r="C69" s="7"/>
      <c r="D69" s="2">
        <v>1.4</v>
      </c>
      <c r="E69" s="2">
        <v>1.4</v>
      </c>
      <c r="F69" s="75"/>
      <c r="G69" s="4"/>
    </row>
    <row r="70" spans="2:7" ht="12.75">
      <c r="B70" s="4" t="s">
        <v>415</v>
      </c>
      <c r="C70" s="7"/>
      <c r="D70" s="2">
        <v>0.3</v>
      </c>
      <c r="E70" s="2">
        <v>0.3</v>
      </c>
      <c r="F70" s="75"/>
      <c r="G70" s="4"/>
    </row>
    <row r="71" spans="2:7" ht="12.75">
      <c r="B71" s="5" t="s">
        <v>463</v>
      </c>
      <c r="C71" s="8"/>
      <c r="D71" s="3">
        <v>1.4</v>
      </c>
      <c r="E71" s="3">
        <v>1.4</v>
      </c>
      <c r="F71" s="76"/>
      <c r="G71" s="5"/>
    </row>
  </sheetData>
  <sheetProtection/>
  <conditionalFormatting sqref="A5:A71">
    <cfRule type="expression" priority="1" dxfId="1" stopIfTrue="1">
      <formula>$E5&lt;0.1</formula>
    </cfRule>
  </conditionalFormatting>
  <conditionalFormatting sqref="B5:F71">
    <cfRule type="expression" priority="2" dxfId="0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3" ht="15.75">
      <c r="A1" s="18" t="s">
        <v>473</v>
      </c>
      <c r="B1" s="1"/>
      <c r="C1" s="6"/>
    </row>
    <row r="2" spans="1:3" ht="13.5" thickBot="1">
      <c r="A2">
        <f>IF(Summary!H17=0,"Complete!","")</f>
      </c>
      <c r="C2" s="6"/>
    </row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474</v>
      </c>
      <c r="C5" s="7"/>
      <c r="D5" s="2">
        <v>1.2</v>
      </c>
      <c r="E5" s="2">
        <v>1.2</v>
      </c>
      <c r="F5" s="75"/>
      <c r="G5" s="4"/>
    </row>
    <row r="6" spans="2:7" ht="12.75">
      <c r="B6" s="4" t="s">
        <v>629</v>
      </c>
      <c r="C6" s="7"/>
      <c r="D6" s="2">
        <v>0.1</v>
      </c>
      <c r="E6" s="2">
        <v>0.1</v>
      </c>
      <c r="F6" s="75"/>
      <c r="G6" s="4"/>
    </row>
    <row r="7" spans="2:7" ht="12.75">
      <c r="B7" s="4" t="s">
        <v>475</v>
      </c>
      <c r="C7" s="7"/>
      <c r="D7" s="2">
        <v>3.5</v>
      </c>
      <c r="E7" s="2">
        <v>3.5</v>
      </c>
      <c r="F7" s="75"/>
      <c r="G7" s="4"/>
    </row>
    <row r="8" spans="2:7" ht="12.75">
      <c r="B8" s="4" t="s">
        <v>476</v>
      </c>
      <c r="C8" s="7"/>
      <c r="D8" s="2">
        <v>5.5</v>
      </c>
      <c r="E8" s="2">
        <v>5.5</v>
      </c>
      <c r="F8" s="75"/>
      <c r="G8" s="4"/>
    </row>
    <row r="9" spans="2:7" ht="12.75">
      <c r="B9" s="4" t="s">
        <v>477</v>
      </c>
      <c r="C9" s="7"/>
      <c r="D9" s="2">
        <v>3.9</v>
      </c>
      <c r="E9" s="2">
        <v>3.9</v>
      </c>
      <c r="F9" s="75"/>
      <c r="G9" s="4"/>
    </row>
    <row r="10" spans="2:7" ht="12.75">
      <c r="B10" s="4" t="s">
        <v>478</v>
      </c>
      <c r="C10" s="7"/>
      <c r="D10" s="2">
        <v>5.5</v>
      </c>
      <c r="E10" s="2">
        <v>5.5</v>
      </c>
      <c r="F10" s="75"/>
      <c r="G10" s="4"/>
    </row>
    <row r="11" spans="2:7" ht="12.75">
      <c r="B11" s="4" t="s">
        <v>479</v>
      </c>
      <c r="C11" s="7"/>
      <c r="D11" s="2">
        <v>4.4</v>
      </c>
      <c r="E11" s="2">
        <v>4.4</v>
      </c>
      <c r="F11" s="75"/>
      <c r="G11" s="4"/>
    </row>
    <row r="12" spans="2:7" ht="12.75">
      <c r="B12" s="4" t="s">
        <v>480</v>
      </c>
      <c r="C12" s="7"/>
      <c r="D12" s="2">
        <v>0.4</v>
      </c>
      <c r="E12" s="2">
        <v>0.4</v>
      </c>
      <c r="F12" s="75"/>
      <c r="G12" s="4"/>
    </row>
    <row r="13" spans="2:7" ht="12.75">
      <c r="B13" s="4" t="s">
        <v>481</v>
      </c>
      <c r="C13" s="7"/>
      <c r="D13" s="2">
        <v>1</v>
      </c>
      <c r="E13" s="2">
        <v>1</v>
      </c>
      <c r="F13" s="75"/>
      <c r="G13" s="4"/>
    </row>
    <row r="14" spans="2:7" ht="12.75">
      <c r="B14" s="4" t="s">
        <v>482</v>
      </c>
      <c r="C14" s="7"/>
      <c r="D14" s="2">
        <v>5.5</v>
      </c>
      <c r="E14" s="2">
        <v>5.5</v>
      </c>
      <c r="F14" s="75"/>
      <c r="G14" s="4"/>
    </row>
    <row r="15" spans="2:7" ht="12.75">
      <c r="B15" s="4" t="s">
        <v>483</v>
      </c>
      <c r="C15" s="7"/>
      <c r="D15" s="2">
        <v>4.3</v>
      </c>
      <c r="E15" s="2">
        <v>4.3</v>
      </c>
      <c r="F15" s="75"/>
      <c r="G15" s="4"/>
    </row>
    <row r="16" spans="2:7" ht="12.75">
      <c r="B16" s="4" t="s">
        <v>484</v>
      </c>
      <c r="C16" s="7"/>
      <c r="D16" s="2">
        <v>3.1</v>
      </c>
      <c r="E16" s="2">
        <v>3.1</v>
      </c>
      <c r="F16" s="75"/>
      <c r="G16" s="4"/>
    </row>
    <row r="17" spans="2:7" ht="12.75">
      <c r="B17" s="4" t="s">
        <v>467</v>
      </c>
      <c r="C17" s="7"/>
      <c r="D17" s="2">
        <v>0.5</v>
      </c>
      <c r="E17" s="2">
        <v>0.5</v>
      </c>
      <c r="F17" s="75"/>
      <c r="G17" s="4"/>
    </row>
    <row r="18" spans="2:7" ht="12.75">
      <c r="B18" s="4" t="s">
        <v>468</v>
      </c>
      <c r="C18" s="7"/>
      <c r="D18" s="2">
        <v>0.4</v>
      </c>
      <c r="E18" s="2">
        <v>0.4</v>
      </c>
      <c r="F18" s="75"/>
      <c r="G18" s="4"/>
    </row>
    <row r="19" spans="2:7" ht="12.75">
      <c r="B19" s="4" t="s">
        <v>485</v>
      </c>
      <c r="C19" s="7"/>
      <c r="D19" s="2">
        <v>1.9</v>
      </c>
      <c r="E19" s="2">
        <v>1.9</v>
      </c>
      <c r="F19" s="75"/>
      <c r="G19" s="4"/>
    </row>
    <row r="20" spans="2:7" ht="12.75">
      <c r="B20" s="4" t="s">
        <v>486</v>
      </c>
      <c r="C20" s="7"/>
      <c r="D20" s="2">
        <v>4.9</v>
      </c>
      <c r="E20" s="2">
        <v>4.9</v>
      </c>
      <c r="F20" s="75"/>
      <c r="G20" s="4"/>
    </row>
    <row r="21" spans="2:7" ht="12.75">
      <c r="B21" s="4" t="s">
        <v>487</v>
      </c>
      <c r="C21" s="7"/>
      <c r="D21" s="2">
        <v>1.4</v>
      </c>
      <c r="E21" s="2">
        <v>1.4</v>
      </c>
      <c r="F21" s="75"/>
      <c r="G21" s="4"/>
    </row>
    <row r="22" spans="2:7" ht="12.75">
      <c r="B22" s="4" t="s">
        <v>488</v>
      </c>
      <c r="C22" s="7"/>
      <c r="D22" s="2">
        <v>5.6</v>
      </c>
      <c r="E22" s="2">
        <v>5.6</v>
      </c>
      <c r="F22" s="75"/>
      <c r="G22" s="4"/>
    </row>
    <row r="23" spans="2:7" ht="12.75">
      <c r="B23" s="4" t="s">
        <v>489</v>
      </c>
      <c r="C23" s="7"/>
      <c r="D23" s="2">
        <v>3.7</v>
      </c>
      <c r="E23" s="2">
        <v>3.7</v>
      </c>
      <c r="F23" s="75"/>
      <c r="G23" s="4"/>
    </row>
    <row r="24" spans="2:7" ht="12.75">
      <c r="B24" s="4" t="s">
        <v>490</v>
      </c>
      <c r="C24" s="7"/>
      <c r="D24" s="2">
        <v>1.5</v>
      </c>
      <c r="E24" s="2">
        <v>1.5</v>
      </c>
      <c r="F24" s="75"/>
      <c r="G24" s="4"/>
    </row>
    <row r="25" spans="2:7" ht="12.75">
      <c r="B25" s="4" t="s">
        <v>630</v>
      </c>
      <c r="C25" s="7"/>
      <c r="D25" s="2">
        <v>0.1</v>
      </c>
      <c r="E25" s="2">
        <v>0.1</v>
      </c>
      <c r="F25" s="75"/>
      <c r="G25" s="4"/>
    </row>
    <row r="26" spans="2:7" ht="12.75">
      <c r="B26" s="4" t="s">
        <v>491</v>
      </c>
      <c r="C26" s="7"/>
      <c r="D26" s="2">
        <v>1.4</v>
      </c>
      <c r="E26" s="2">
        <v>1.4</v>
      </c>
      <c r="F26" s="75"/>
      <c r="G26" s="4"/>
    </row>
    <row r="27" spans="2:7" ht="12.75">
      <c r="B27" s="4" t="s">
        <v>492</v>
      </c>
      <c r="C27" s="7"/>
      <c r="D27" s="2">
        <v>1.8</v>
      </c>
      <c r="E27" s="2">
        <v>1.8</v>
      </c>
      <c r="F27" s="75"/>
      <c r="G27" s="4"/>
    </row>
    <row r="28" spans="2:7" ht="12.75">
      <c r="B28" s="4" t="s">
        <v>493</v>
      </c>
      <c r="C28" s="7"/>
      <c r="D28" s="2">
        <v>1.9</v>
      </c>
      <c r="E28" s="2">
        <v>1.9</v>
      </c>
      <c r="F28" s="75"/>
      <c r="G28" s="4"/>
    </row>
    <row r="29" spans="2:7" ht="12.75">
      <c r="B29" s="4" t="s">
        <v>494</v>
      </c>
      <c r="C29" s="7"/>
      <c r="D29" s="2">
        <v>1.1</v>
      </c>
      <c r="E29" s="2">
        <v>1.1</v>
      </c>
      <c r="F29" s="75"/>
      <c r="G29" s="4"/>
    </row>
    <row r="30" spans="2:7" ht="12.75">
      <c r="B30" s="4" t="s">
        <v>495</v>
      </c>
      <c r="C30" s="7"/>
      <c r="D30" s="2">
        <v>3</v>
      </c>
      <c r="E30" s="2">
        <v>3</v>
      </c>
      <c r="F30" s="75"/>
      <c r="G30" s="4"/>
    </row>
    <row r="31" spans="2:7" ht="12.75">
      <c r="B31" s="4" t="s">
        <v>469</v>
      </c>
      <c r="C31" s="7"/>
      <c r="D31" s="2">
        <v>1</v>
      </c>
      <c r="E31" s="2">
        <v>1</v>
      </c>
      <c r="F31" s="75"/>
      <c r="G31" s="4"/>
    </row>
    <row r="32" spans="2:7" ht="12.75">
      <c r="B32" s="4" t="s">
        <v>470</v>
      </c>
      <c r="C32" s="7"/>
      <c r="D32" s="2">
        <v>0.2</v>
      </c>
      <c r="E32" s="2">
        <v>0.2</v>
      </c>
      <c r="F32" s="75"/>
      <c r="G32" s="4"/>
    </row>
    <row r="33" spans="2:7" ht="12.75">
      <c r="B33" s="4" t="s">
        <v>496</v>
      </c>
      <c r="C33" s="7"/>
      <c r="D33" s="2">
        <v>2.9</v>
      </c>
      <c r="E33" s="2">
        <v>2.9</v>
      </c>
      <c r="F33" s="75"/>
      <c r="G33" s="4"/>
    </row>
    <row r="34" spans="2:7" ht="12.75">
      <c r="B34" s="4" t="s">
        <v>471</v>
      </c>
      <c r="C34" s="7"/>
      <c r="D34" s="2">
        <v>0.4</v>
      </c>
      <c r="E34" s="2">
        <v>0.4</v>
      </c>
      <c r="F34" s="75"/>
      <c r="G34" s="4"/>
    </row>
    <row r="35" spans="2:7" ht="12.75">
      <c r="B35" s="4" t="s">
        <v>472</v>
      </c>
      <c r="C35" s="7"/>
      <c r="D35" s="2">
        <v>1.4</v>
      </c>
      <c r="E35" s="2">
        <v>1.4</v>
      </c>
      <c r="F35" s="75"/>
      <c r="G35" s="4"/>
    </row>
    <row r="36" spans="2:7" ht="12.75">
      <c r="B36" s="4" t="s">
        <v>598</v>
      </c>
      <c r="C36" s="7"/>
      <c r="D36" s="2">
        <v>0.2</v>
      </c>
      <c r="E36" s="2">
        <v>0.2</v>
      </c>
      <c r="F36" s="75"/>
      <c r="G36" s="4"/>
    </row>
    <row r="37" spans="2:7" ht="12.75">
      <c r="B37" s="19" t="s">
        <v>497</v>
      </c>
      <c r="C37" s="7"/>
      <c r="D37" s="2">
        <v>0.3</v>
      </c>
      <c r="E37" s="2">
        <v>0.3</v>
      </c>
      <c r="F37" s="75"/>
      <c r="G37" s="4"/>
    </row>
    <row r="38" spans="2:7" ht="12.75">
      <c r="B38" s="4" t="s">
        <v>155</v>
      </c>
      <c r="C38" s="7"/>
      <c r="D38" s="2">
        <v>0.2</v>
      </c>
      <c r="E38" s="2">
        <v>0.2</v>
      </c>
      <c r="F38" s="75"/>
      <c r="G38" s="4"/>
    </row>
    <row r="39" spans="2:7" ht="12.75">
      <c r="B39" s="5" t="s">
        <v>498</v>
      </c>
      <c r="C39" s="8"/>
      <c r="D39" s="3">
        <v>1.2</v>
      </c>
      <c r="E39" s="3">
        <v>1.2</v>
      </c>
      <c r="F39" s="76"/>
      <c r="G39" s="5"/>
    </row>
  </sheetData>
  <sheetProtection/>
  <conditionalFormatting sqref="A5:A39">
    <cfRule type="expression" priority="1" dxfId="1" stopIfTrue="1">
      <formula>$E5&lt;0.1</formula>
    </cfRule>
  </conditionalFormatting>
  <conditionalFormatting sqref="B5:F39">
    <cfRule type="expression" priority="2" dxfId="0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3" ht="15.75">
      <c r="A1" s="18" t="s">
        <v>500</v>
      </c>
      <c r="B1" s="1"/>
      <c r="C1" s="6"/>
    </row>
    <row r="2" spans="1:3" ht="13.5" thickBot="1">
      <c r="A2">
        <f>IF(Summary!H18=0,"Complete!","")</f>
      </c>
      <c r="C2" s="6"/>
    </row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524</v>
      </c>
      <c r="C5" s="7"/>
      <c r="D5" s="2">
        <v>26.6</v>
      </c>
      <c r="E5" s="2">
        <v>26.6</v>
      </c>
      <c r="F5" s="75"/>
      <c r="G5" s="4"/>
    </row>
    <row r="6" spans="2:7" ht="12.75">
      <c r="B6" s="4" t="s">
        <v>599</v>
      </c>
      <c r="C6" s="7"/>
      <c r="D6" s="2">
        <v>0.2</v>
      </c>
      <c r="E6" s="2">
        <v>0.2</v>
      </c>
      <c r="F6" s="75"/>
      <c r="G6" s="4"/>
    </row>
    <row r="7" spans="2:7" ht="12.75">
      <c r="B7" s="4" t="s">
        <v>600</v>
      </c>
      <c r="C7" s="7"/>
      <c r="D7" s="2">
        <v>0.2</v>
      </c>
      <c r="E7" s="2">
        <v>0.2</v>
      </c>
      <c r="F7" s="75"/>
      <c r="G7" s="4"/>
    </row>
    <row r="8" spans="2:7" ht="12.75">
      <c r="B8" s="4" t="s">
        <v>525</v>
      </c>
      <c r="C8" s="7"/>
      <c r="D8" s="2">
        <v>2.4</v>
      </c>
      <c r="E8" s="2">
        <v>2.4</v>
      </c>
      <c r="F8" s="75"/>
      <c r="G8" s="4"/>
    </row>
    <row r="9" spans="2:7" ht="12.75">
      <c r="B9" s="4" t="s">
        <v>526</v>
      </c>
      <c r="C9" s="7"/>
      <c r="D9" s="2">
        <v>0.3</v>
      </c>
      <c r="E9" s="2">
        <v>0.3</v>
      </c>
      <c r="F9" s="75"/>
      <c r="G9" s="4"/>
    </row>
    <row r="10" spans="2:7" ht="12.75">
      <c r="B10" s="4" t="s">
        <v>527</v>
      </c>
      <c r="C10" s="7"/>
      <c r="D10" s="2">
        <v>2.7</v>
      </c>
      <c r="E10" s="2">
        <v>2.7</v>
      </c>
      <c r="F10" s="75"/>
      <c r="G10" s="4"/>
    </row>
    <row r="11" spans="2:7" ht="12.75">
      <c r="B11" s="4" t="s">
        <v>528</v>
      </c>
      <c r="C11" s="7"/>
      <c r="D11" s="2">
        <v>3</v>
      </c>
      <c r="E11" s="2">
        <v>3</v>
      </c>
      <c r="F11" s="75"/>
      <c r="G11" s="4"/>
    </row>
    <row r="12" spans="2:7" ht="12.75">
      <c r="B12" s="4" t="s">
        <v>529</v>
      </c>
      <c r="C12" s="7"/>
      <c r="D12" s="2">
        <v>1.9</v>
      </c>
      <c r="E12" s="2">
        <v>1.9</v>
      </c>
      <c r="F12" s="75"/>
      <c r="G12" s="4"/>
    </row>
    <row r="13" spans="2:7" ht="12.75">
      <c r="B13" s="4" t="s">
        <v>530</v>
      </c>
      <c r="C13" s="7"/>
      <c r="D13" s="2">
        <v>3.6</v>
      </c>
      <c r="E13" s="2">
        <v>3.6</v>
      </c>
      <c r="F13" s="75"/>
      <c r="G13" s="4"/>
    </row>
    <row r="14" spans="2:7" ht="12.75">
      <c r="B14" s="4" t="s">
        <v>499</v>
      </c>
      <c r="C14" s="7"/>
      <c r="D14" s="2">
        <v>0.3</v>
      </c>
      <c r="E14" s="2">
        <v>0.3</v>
      </c>
      <c r="F14" s="75"/>
      <c r="G14" s="4"/>
    </row>
    <row r="15" spans="2:7" ht="12.75">
      <c r="B15" s="4" t="s">
        <v>531</v>
      </c>
      <c r="C15" s="7"/>
      <c r="D15" s="2">
        <v>3.8</v>
      </c>
      <c r="E15" s="2">
        <v>3.8</v>
      </c>
      <c r="F15" s="75"/>
      <c r="G15" s="4"/>
    </row>
    <row r="16" spans="2:7" ht="12.75">
      <c r="B16" s="4" t="s">
        <v>532</v>
      </c>
      <c r="C16" s="7"/>
      <c r="D16" s="2">
        <v>1.2</v>
      </c>
      <c r="E16" s="2">
        <v>1.2</v>
      </c>
      <c r="F16" s="75"/>
      <c r="G16" s="4"/>
    </row>
    <row r="17" spans="2:7" ht="12.75">
      <c r="B17" s="4" t="s">
        <v>533</v>
      </c>
      <c r="C17" s="7"/>
      <c r="D17" s="2">
        <v>13.3</v>
      </c>
      <c r="E17" s="2">
        <v>13.3</v>
      </c>
      <c r="F17" s="75"/>
      <c r="G17" s="4"/>
    </row>
    <row r="18" spans="2:7" ht="12.75">
      <c r="B18" s="4" t="s">
        <v>636</v>
      </c>
      <c r="C18" s="7"/>
      <c r="D18" s="2">
        <v>0.2</v>
      </c>
      <c r="E18" s="2">
        <v>0.2</v>
      </c>
      <c r="F18" s="75"/>
      <c r="G18" s="4"/>
    </row>
    <row r="19" spans="2:7" ht="12.75">
      <c r="B19" s="4" t="s">
        <v>637</v>
      </c>
      <c r="C19" s="7"/>
      <c r="D19" s="2">
        <v>0.1</v>
      </c>
      <c r="E19" s="2">
        <v>0.1</v>
      </c>
      <c r="F19" s="75"/>
      <c r="G19" s="4"/>
    </row>
    <row r="20" spans="2:7" ht="12.75">
      <c r="B20" s="4" t="s">
        <v>534</v>
      </c>
      <c r="C20" s="7"/>
      <c r="D20" s="2">
        <v>4.4</v>
      </c>
      <c r="E20" s="2">
        <v>4.4</v>
      </c>
      <c r="F20" s="75"/>
      <c r="G20" s="4"/>
    </row>
    <row r="21" spans="2:7" ht="12.75">
      <c r="B21" s="4" t="s">
        <v>535</v>
      </c>
      <c r="C21" s="7"/>
      <c r="D21" s="2">
        <v>3.1</v>
      </c>
      <c r="E21" s="2">
        <v>3.1</v>
      </c>
      <c r="F21" s="75"/>
      <c r="G21" s="4"/>
    </row>
    <row r="22" spans="2:7" ht="12.75">
      <c r="B22" s="4" t="s">
        <v>536</v>
      </c>
      <c r="C22" s="7"/>
      <c r="D22" s="2">
        <v>3.1</v>
      </c>
      <c r="E22" s="2">
        <v>3.1</v>
      </c>
      <c r="F22" s="75"/>
      <c r="G22" s="4"/>
    </row>
    <row r="23" spans="2:7" ht="12.75">
      <c r="B23" s="4" t="s">
        <v>601</v>
      </c>
      <c r="C23" s="7"/>
      <c r="D23" s="2">
        <v>0.3</v>
      </c>
      <c r="E23" s="2">
        <v>0.3</v>
      </c>
      <c r="F23" s="75"/>
      <c r="G23" s="4"/>
    </row>
    <row r="24" spans="2:7" ht="12.75">
      <c r="B24" s="4" t="s">
        <v>537</v>
      </c>
      <c r="C24" s="7"/>
      <c r="D24" s="2">
        <v>3.6</v>
      </c>
      <c r="E24" s="2">
        <v>3.6</v>
      </c>
      <c r="F24" s="75"/>
      <c r="G24" s="4"/>
    </row>
    <row r="25" spans="2:7" ht="12.75">
      <c r="B25" s="4" t="s">
        <v>538</v>
      </c>
      <c r="C25" s="7"/>
      <c r="D25" s="2">
        <v>1.5</v>
      </c>
      <c r="E25" s="2">
        <v>1.5</v>
      </c>
      <c r="F25" s="75"/>
      <c r="G25" s="4"/>
    </row>
    <row r="26" spans="2:7" ht="12.75">
      <c r="B26" s="4" t="s">
        <v>539</v>
      </c>
      <c r="C26" s="7"/>
      <c r="D26" s="2">
        <v>2.8</v>
      </c>
      <c r="E26" s="2">
        <v>2.8</v>
      </c>
      <c r="F26" s="75"/>
      <c r="G26" s="4"/>
    </row>
    <row r="27" spans="2:7" ht="12.75">
      <c r="B27" s="4" t="s">
        <v>635</v>
      </c>
      <c r="C27" s="7"/>
      <c r="D27" s="2">
        <v>0.2</v>
      </c>
      <c r="E27" s="2">
        <v>0.2</v>
      </c>
      <c r="F27" s="75"/>
      <c r="G27" s="4"/>
    </row>
    <row r="28" spans="2:7" ht="12.75">
      <c r="B28" s="4" t="s">
        <v>540</v>
      </c>
      <c r="C28" s="7"/>
      <c r="D28" s="2">
        <v>2.1</v>
      </c>
      <c r="E28" s="2">
        <v>2.1</v>
      </c>
      <c r="F28" s="75"/>
      <c r="G28" s="4"/>
    </row>
    <row r="29" spans="2:7" ht="12.75">
      <c r="B29" s="4" t="s">
        <v>541</v>
      </c>
      <c r="C29" s="7"/>
      <c r="D29" s="2">
        <v>1.9</v>
      </c>
      <c r="E29" s="2">
        <v>1.9</v>
      </c>
      <c r="F29" s="75"/>
      <c r="G29" s="4"/>
    </row>
    <row r="30" spans="2:7" ht="12.75">
      <c r="B30" s="4" t="s">
        <v>542</v>
      </c>
      <c r="C30" s="7"/>
      <c r="D30" s="2">
        <v>2.1</v>
      </c>
      <c r="E30" s="2">
        <v>2.1</v>
      </c>
      <c r="F30" s="75"/>
      <c r="G30" s="4"/>
    </row>
    <row r="31" spans="2:7" ht="12.75">
      <c r="B31" s="4" t="s">
        <v>543</v>
      </c>
      <c r="C31" s="7"/>
      <c r="D31" s="2">
        <v>1.3</v>
      </c>
      <c r="E31" s="2">
        <v>1.3</v>
      </c>
      <c r="F31" s="75"/>
      <c r="G31" s="4"/>
    </row>
    <row r="32" spans="2:7" ht="12.75">
      <c r="B32" s="4" t="s">
        <v>544</v>
      </c>
      <c r="C32" s="7"/>
      <c r="D32" s="2">
        <v>1.2</v>
      </c>
      <c r="E32" s="2">
        <v>1.2</v>
      </c>
      <c r="F32" s="75"/>
      <c r="G32" s="4"/>
    </row>
    <row r="33" spans="2:7" ht="12.75">
      <c r="B33" s="4" t="s">
        <v>545</v>
      </c>
      <c r="C33" s="7"/>
      <c r="D33" s="2">
        <v>1.3</v>
      </c>
      <c r="E33" s="2">
        <v>1.3</v>
      </c>
      <c r="F33" s="75"/>
      <c r="G33" s="4"/>
    </row>
    <row r="34" spans="2:7" ht="12.75">
      <c r="B34" s="5" t="s">
        <v>546</v>
      </c>
      <c r="C34" s="8"/>
      <c r="D34" s="3">
        <v>0.4</v>
      </c>
      <c r="E34" s="3">
        <v>0.4</v>
      </c>
      <c r="F34" s="76"/>
      <c r="G34" s="5"/>
    </row>
  </sheetData>
  <sheetProtection/>
  <conditionalFormatting sqref="A5:A34">
    <cfRule type="expression" priority="1" dxfId="1" stopIfTrue="1">
      <formula>$E5&lt;0.1</formula>
    </cfRule>
  </conditionalFormatting>
  <conditionalFormatting sqref="B5:F34">
    <cfRule type="expression" priority="2" dxfId="0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00390625" style="0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584</v>
      </c>
      <c r="B1" s="1"/>
      <c r="C1" s="6"/>
      <c r="G1">
        <f>IF(Summary!H19=0,"Complete!","")</f>
      </c>
    </row>
    <row r="2" ht="13.5" thickBot="1">
      <c r="C2" s="6"/>
    </row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547</v>
      </c>
      <c r="C5" s="7"/>
      <c r="D5" s="2">
        <v>5.3</v>
      </c>
      <c r="E5" s="2">
        <v>5.3</v>
      </c>
      <c r="F5" s="75"/>
      <c r="G5" s="4"/>
    </row>
    <row r="6" spans="2:7" ht="12.75">
      <c r="B6" s="4" t="s">
        <v>548</v>
      </c>
      <c r="C6" s="7"/>
      <c r="D6" s="2">
        <v>0.2</v>
      </c>
      <c r="E6" s="2">
        <v>0.2</v>
      </c>
      <c r="F6" s="75"/>
      <c r="G6" s="4"/>
    </row>
    <row r="7" spans="2:7" ht="12.75">
      <c r="B7" s="4" t="s">
        <v>549</v>
      </c>
      <c r="C7" s="7"/>
      <c r="D7" s="2">
        <v>2.4</v>
      </c>
      <c r="E7" s="2">
        <v>2.4</v>
      </c>
      <c r="F7" s="75"/>
      <c r="G7" s="4"/>
    </row>
    <row r="8" spans="2:7" ht="12.75">
      <c r="B8" s="4" t="s">
        <v>502</v>
      </c>
      <c r="C8" s="7"/>
      <c r="D8" s="2">
        <v>0.8</v>
      </c>
      <c r="E8" s="2">
        <v>0.8</v>
      </c>
      <c r="F8" s="75"/>
      <c r="G8" s="4"/>
    </row>
    <row r="9" spans="2:7" ht="12.75">
      <c r="B9" s="4" t="s">
        <v>501</v>
      </c>
      <c r="C9" s="7"/>
      <c r="D9" s="2">
        <v>1.8</v>
      </c>
      <c r="E9" s="2">
        <v>1.8</v>
      </c>
      <c r="F9" s="75"/>
      <c r="G9" s="4"/>
    </row>
    <row r="10" spans="2:7" ht="12.75">
      <c r="B10" s="4" t="s">
        <v>550</v>
      </c>
      <c r="C10" s="7"/>
      <c r="D10" s="2">
        <v>1.1</v>
      </c>
      <c r="E10" s="2">
        <v>1.1</v>
      </c>
      <c r="F10" s="75"/>
      <c r="G10" s="4"/>
    </row>
    <row r="11" spans="2:7" ht="12.75">
      <c r="B11" s="4" t="s">
        <v>551</v>
      </c>
      <c r="C11" s="7"/>
      <c r="D11" s="2">
        <v>0.6</v>
      </c>
      <c r="E11" s="2">
        <v>0.6</v>
      </c>
      <c r="F11" s="75"/>
      <c r="G11" s="4"/>
    </row>
    <row r="12" spans="2:7" ht="12.75">
      <c r="B12" s="4" t="s">
        <v>503</v>
      </c>
      <c r="C12" s="7"/>
      <c r="D12" s="2">
        <v>0.7</v>
      </c>
      <c r="E12" s="2">
        <v>0.7</v>
      </c>
      <c r="F12" s="75"/>
      <c r="G12" s="4"/>
    </row>
    <row r="13" spans="2:7" ht="12.75">
      <c r="B13" s="4" t="s">
        <v>504</v>
      </c>
      <c r="C13" s="7"/>
      <c r="D13" s="2">
        <v>1.5</v>
      </c>
      <c r="E13" s="2">
        <v>1.5</v>
      </c>
      <c r="F13" s="75"/>
      <c r="G13" s="4"/>
    </row>
    <row r="14" spans="2:7" ht="12.75">
      <c r="B14" s="4" t="s">
        <v>505</v>
      </c>
      <c r="C14" s="7"/>
      <c r="D14" s="2">
        <v>1.3</v>
      </c>
      <c r="E14" s="2">
        <v>1.3</v>
      </c>
      <c r="F14" s="75"/>
      <c r="G14" s="4"/>
    </row>
    <row r="15" spans="2:7" ht="12.75">
      <c r="B15" s="4" t="s">
        <v>507</v>
      </c>
      <c r="C15" s="7"/>
      <c r="D15" s="2">
        <v>0.5</v>
      </c>
      <c r="E15" s="2">
        <v>0.5</v>
      </c>
      <c r="F15" s="75"/>
      <c r="G15" s="4"/>
    </row>
    <row r="16" spans="2:7" ht="12.75">
      <c r="B16" s="4" t="s">
        <v>508</v>
      </c>
      <c r="C16" s="7"/>
      <c r="D16" s="2">
        <v>0.2</v>
      </c>
      <c r="E16" s="2">
        <v>0.2</v>
      </c>
      <c r="F16" s="75"/>
      <c r="G16" s="4"/>
    </row>
    <row r="17" spans="2:7" ht="12.75">
      <c r="B17" s="4" t="s">
        <v>509</v>
      </c>
      <c r="C17" s="7"/>
      <c r="D17" s="2">
        <v>0.9</v>
      </c>
      <c r="E17" s="2">
        <v>0.9</v>
      </c>
      <c r="F17" s="75"/>
      <c r="G17" s="4"/>
    </row>
    <row r="18" spans="2:7" ht="12.75">
      <c r="B18" s="4" t="s">
        <v>510</v>
      </c>
      <c r="C18" s="7"/>
      <c r="D18" s="2">
        <v>1</v>
      </c>
      <c r="E18" s="2">
        <v>1</v>
      </c>
      <c r="F18" s="75"/>
      <c r="G18" s="4"/>
    </row>
    <row r="19" spans="2:7" ht="12.75">
      <c r="B19" s="4" t="s">
        <v>511</v>
      </c>
      <c r="C19" s="7"/>
      <c r="D19" s="2">
        <v>0.2</v>
      </c>
      <c r="E19" s="2">
        <v>0.2</v>
      </c>
      <c r="F19" s="75"/>
      <c r="G19" s="4"/>
    </row>
    <row r="20" spans="2:7" ht="12.75">
      <c r="B20" s="4" t="s">
        <v>512</v>
      </c>
      <c r="C20" s="7"/>
      <c r="D20" s="2">
        <v>0.1</v>
      </c>
      <c r="E20" s="2">
        <v>0.1</v>
      </c>
      <c r="F20" s="75"/>
      <c r="G20" s="4"/>
    </row>
    <row r="21" spans="2:7" ht="12.75">
      <c r="B21" s="4" t="s">
        <v>506</v>
      </c>
      <c r="C21" s="7"/>
      <c r="D21" s="2">
        <v>0.1</v>
      </c>
      <c r="E21" s="2">
        <v>0.1</v>
      </c>
      <c r="F21" s="75"/>
      <c r="G21" s="4"/>
    </row>
    <row r="22" spans="2:7" ht="12.75">
      <c r="B22" s="4" t="s">
        <v>513</v>
      </c>
      <c r="C22" s="7"/>
      <c r="D22" s="2">
        <v>0.5</v>
      </c>
      <c r="E22" s="2">
        <v>0.5</v>
      </c>
      <c r="F22" s="75"/>
      <c r="G22" s="4"/>
    </row>
    <row r="23" spans="2:7" ht="12.75">
      <c r="B23" s="4" t="s">
        <v>552</v>
      </c>
      <c r="C23" s="7"/>
      <c r="D23" s="2">
        <v>1.6</v>
      </c>
      <c r="E23" s="2">
        <v>1.6</v>
      </c>
      <c r="F23" s="75"/>
      <c r="G23" s="4"/>
    </row>
    <row r="24" spans="2:7" ht="12.75">
      <c r="B24" s="4" t="s">
        <v>514</v>
      </c>
      <c r="C24" s="7"/>
      <c r="D24" s="2">
        <v>0.8</v>
      </c>
      <c r="E24" s="2">
        <v>0.8</v>
      </c>
      <c r="F24" s="75"/>
      <c r="G24" s="4"/>
    </row>
    <row r="25" spans="2:7" ht="12.75">
      <c r="B25" s="4" t="s">
        <v>125</v>
      </c>
      <c r="C25" s="7"/>
      <c r="D25" s="2">
        <v>1.3</v>
      </c>
      <c r="E25" s="2">
        <v>1.3</v>
      </c>
      <c r="F25" s="75"/>
      <c r="G25" s="4"/>
    </row>
    <row r="26" spans="2:7" ht="12.75">
      <c r="B26" s="4" t="s">
        <v>363</v>
      </c>
      <c r="C26" s="7"/>
      <c r="D26" s="2">
        <v>2.3</v>
      </c>
      <c r="E26" s="2">
        <v>2.3</v>
      </c>
      <c r="F26" s="75"/>
      <c r="G26" s="4"/>
    </row>
    <row r="27" spans="2:7" ht="12.75">
      <c r="B27" s="4" t="s">
        <v>638</v>
      </c>
      <c r="C27" s="7"/>
      <c r="D27" s="2">
        <v>0.1</v>
      </c>
      <c r="E27" s="2">
        <v>0.1</v>
      </c>
      <c r="F27" s="75"/>
      <c r="G27" s="4"/>
    </row>
    <row r="28" spans="2:7" ht="12.75">
      <c r="B28" s="4" t="s">
        <v>515</v>
      </c>
      <c r="C28" s="7"/>
      <c r="D28" s="2">
        <v>0.5</v>
      </c>
      <c r="E28" s="2">
        <v>0.5</v>
      </c>
      <c r="F28" s="75"/>
      <c r="G28" s="4"/>
    </row>
    <row r="29" spans="2:7" ht="12.75">
      <c r="B29" s="4" t="s">
        <v>553</v>
      </c>
      <c r="C29" s="7"/>
      <c r="D29" s="2">
        <v>1.4</v>
      </c>
      <c r="E29" s="2">
        <v>1.4</v>
      </c>
      <c r="F29" s="75"/>
      <c r="G29" s="4"/>
    </row>
    <row r="30" spans="2:7" ht="12.75">
      <c r="B30" s="4" t="s">
        <v>554</v>
      </c>
      <c r="C30" s="7"/>
      <c r="D30" s="2">
        <v>3.8</v>
      </c>
      <c r="E30" s="2">
        <v>3.8</v>
      </c>
      <c r="F30" s="75"/>
      <c r="G30" s="4"/>
    </row>
    <row r="31" spans="2:7" ht="12.75">
      <c r="B31" s="4" t="s">
        <v>555</v>
      </c>
      <c r="C31" s="7"/>
      <c r="D31" s="2">
        <v>1.6</v>
      </c>
      <c r="E31" s="2">
        <v>1.6</v>
      </c>
      <c r="F31" s="75"/>
      <c r="G31" s="4"/>
    </row>
    <row r="32" spans="2:7" ht="12.75">
      <c r="B32" s="4" t="s">
        <v>516</v>
      </c>
      <c r="C32" s="7"/>
      <c r="D32" s="2">
        <v>0.4</v>
      </c>
      <c r="E32" s="2">
        <v>0.4</v>
      </c>
      <c r="F32" s="75"/>
      <c r="G32" s="4"/>
    </row>
    <row r="33" spans="2:7" ht="12.75">
      <c r="B33" s="4" t="s">
        <v>517</v>
      </c>
      <c r="C33" s="7"/>
      <c r="D33" s="2">
        <v>4.1</v>
      </c>
      <c r="E33" s="2">
        <v>4.1</v>
      </c>
      <c r="F33" s="75"/>
      <c r="G33" s="4"/>
    </row>
    <row r="34" spans="2:7" ht="12.75">
      <c r="B34" s="4" t="s">
        <v>518</v>
      </c>
      <c r="C34" s="7"/>
      <c r="D34" s="2">
        <v>1.4</v>
      </c>
      <c r="E34" s="2">
        <v>1.4</v>
      </c>
      <c r="F34" s="75"/>
      <c r="G34" s="4"/>
    </row>
    <row r="35" spans="2:7" ht="12.75">
      <c r="B35" s="4" t="s">
        <v>556</v>
      </c>
      <c r="C35" s="7"/>
      <c r="D35" s="2">
        <v>0.2</v>
      </c>
      <c r="E35" s="2">
        <v>0.2</v>
      </c>
      <c r="F35" s="75"/>
      <c r="G35" s="4"/>
    </row>
    <row r="36" spans="2:7" ht="12.75">
      <c r="B36" s="4" t="s">
        <v>519</v>
      </c>
      <c r="C36" s="7"/>
      <c r="D36" s="2">
        <v>2.6</v>
      </c>
      <c r="E36" s="2">
        <v>2.6</v>
      </c>
      <c r="F36" s="75"/>
      <c r="G36" s="4"/>
    </row>
    <row r="37" spans="2:7" ht="12.75">
      <c r="B37" s="4" t="s">
        <v>520</v>
      </c>
      <c r="C37" s="7"/>
      <c r="D37" s="2">
        <v>3.4</v>
      </c>
      <c r="E37" s="2">
        <v>3.4</v>
      </c>
      <c r="F37" s="75"/>
      <c r="G37" s="4"/>
    </row>
    <row r="38" spans="2:7" ht="12.75">
      <c r="B38" s="4" t="s">
        <v>521</v>
      </c>
      <c r="C38" s="7"/>
      <c r="D38" s="2">
        <v>0.5</v>
      </c>
      <c r="E38" s="2">
        <v>0.5</v>
      </c>
      <c r="F38" s="75"/>
      <c r="G38" s="4"/>
    </row>
    <row r="39" spans="2:7" ht="12.75">
      <c r="B39" s="4" t="s">
        <v>557</v>
      </c>
      <c r="C39" s="7"/>
      <c r="D39" s="2">
        <v>1.6</v>
      </c>
      <c r="E39" s="2">
        <v>1.6</v>
      </c>
      <c r="F39" s="75"/>
      <c r="G39" s="4"/>
    </row>
    <row r="40" spans="2:7" ht="12.75">
      <c r="B40" s="4" t="s">
        <v>602</v>
      </c>
      <c r="C40" s="7"/>
      <c r="D40" s="2">
        <v>0.2</v>
      </c>
      <c r="E40" s="2">
        <v>0.2</v>
      </c>
      <c r="F40" s="75"/>
      <c r="G40" s="4"/>
    </row>
    <row r="41" spans="2:7" ht="12.75">
      <c r="B41" s="4" t="s">
        <v>603</v>
      </c>
      <c r="C41" s="7"/>
      <c r="D41" s="2">
        <v>0.7</v>
      </c>
      <c r="E41" s="2">
        <v>0.7</v>
      </c>
      <c r="F41" s="75"/>
      <c r="G41" s="4"/>
    </row>
    <row r="42" spans="2:7" ht="12.75">
      <c r="B42" s="4" t="s">
        <v>558</v>
      </c>
      <c r="C42" s="7"/>
      <c r="D42" s="2">
        <v>3</v>
      </c>
      <c r="E42" s="2">
        <v>3</v>
      </c>
      <c r="F42" s="75"/>
      <c r="G42" s="4"/>
    </row>
    <row r="43" spans="2:7" ht="12.75">
      <c r="B43" s="4" t="s">
        <v>559</v>
      </c>
      <c r="C43" s="7"/>
      <c r="D43" s="2">
        <v>20.6</v>
      </c>
      <c r="E43" s="2">
        <v>20.6</v>
      </c>
      <c r="F43" s="75"/>
      <c r="G43" s="4"/>
    </row>
    <row r="44" spans="2:7" ht="12.75">
      <c r="B44" s="4" t="s">
        <v>604</v>
      </c>
      <c r="C44" s="7"/>
      <c r="D44" s="2">
        <v>0.3</v>
      </c>
      <c r="E44" s="2">
        <v>0.3</v>
      </c>
      <c r="F44" s="75"/>
      <c r="G44" s="4"/>
    </row>
    <row r="45" spans="2:7" ht="12.75">
      <c r="B45" s="4" t="s">
        <v>605</v>
      </c>
      <c r="C45" s="7"/>
      <c r="D45" s="2">
        <v>0.1</v>
      </c>
      <c r="E45" s="2">
        <v>0.1</v>
      </c>
      <c r="F45" s="75"/>
      <c r="G45" s="4"/>
    </row>
    <row r="46" spans="2:7" ht="12.75">
      <c r="B46" s="4" t="s">
        <v>607</v>
      </c>
      <c r="C46" s="7"/>
      <c r="D46" s="2">
        <v>0.1</v>
      </c>
      <c r="E46" s="2">
        <v>0.1</v>
      </c>
      <c r="F46" s="75"/>
      <c r="G46" s="4"/>
    </row>
    <row r="47" spans="2:7" ht="12.75">
      <c r="B47" s="4" t="s">
        <v>560</v>
      </c>
      <c r="C47" s="7"/>
      <c r="D47" s="2">
        <v>1.3</v>
      </c>
      <c r="E47" s="2">
        <v>1.3</v>
      </c>
      <c r="F47" s="75"/>
      <c r="G47" s="4"/>
    </row>
    <row r="48" spans="2:7" ht="12.75">
      <c r="B48" s="4" t="s">
        <v>561</v>
      </c>
      <c r="C48" s="7"/>
      <c r="D48" s="2">
        <v>3.6</v>
      </c>
      <c r="E48" s="2">
        <v>3.6</v>
      </c>
      <c r="F48" s="75"/>
      <c r="G48" s="4"/>
    </row>
    <row r="49" spans="2:7" ht="12.75">
      <c r="B49" s="4" t="s">
        <v>562</v>
      </c>
      <c r="C49" s="7"/>
      <c r="D49" s="2">
        <v>2.5</v>
      </c>
      <c r="E49" s="2">
        <v>2.5</v>
      </c>
      <c r="F49" s="75"/>
      <c r="G49" s="4"/>
    </row>
    <row r="50" spans="2:7" ht="12.75">
      <c r="B50" s="4" t="s">
        <v>563</v>
      </c>
      <c r="C50" s="7"/>
      <c r="D50" s="2">
        <v>2.9</v>
      </c>
      <c r="E50" s="2">
        <v>2.9</v>
      </c>
      <c r="F50" s="75"/>
      <c r="G50" s="4"/>
    </row>
    <row r="51" spans="2:7" ht="12.75">
      <c r="B51" s="4" t="s">
        <v>564</v>
      </c>
      <c r="C51" s="7"/>
      <c r="D51" s="2">
        <v>5.5</v>
      </c>
      <c r="E51" s="2">
        <v>5.5</v>
      </c>
      <c r="F51" s="75"/>
      <c r="G51" s="4"/>
    </row>
    <row r="52" spans="2:7" ht="12.75">
      <c r="B52" s="4" t="s">
        <v>565</v>
      </c>
      <c r="C52" s="7"/>
      <c r="D52" s="2">
        <v>3.6</v>
      </c>
      <c r="E52" s="2">
        <v>3.6</v>
      </c>
      <c r="F52" s="75"/>
      <c r="G52" s="4"/>
    </row>
    <row r="53" spans="2:7" ht="12.75">
      <c r="B53" s="4" t="s">
        <v>566</v>
      </c>
      <c r="C53" s="7"/>
      <c r="D53" s="2">
        <v>1.9</v>
      </c>
      <c r="E53" s="2">
        <v>1.9</v>
      </c>
      <c r="F53" s="75"/>
      <c r="G53" s="4"/>
    </row>
    <row r="54" spans="2:7" ht="12.75">
      <c r="B54" s="4" t="s">
        <v>567</v>
      </c>
      <c r="C54" s="7"/>
      <c r="D54" s="2">
        <v>2.2</v>
      </c>
      <c r="E54" s="2">
        <v>2.2</v>
      </c>
      <c r="F54" s="75"/>
      <c r="G54" s="4"/>
    </row>
    <row r="55" spans="2:7" ht="12.75">
      <c r="B55" s="4" t="s">
        <v>568</v>
      </c>
      <c r="C55" s="7"/>
      <c r="D55" s="2">
        <v>0.3</v>
      </c>
      <c r="E55" s="2">
        <v>0.3</v>
      </c>
      <c r="F55" s="75"/>
      <c r="G55" s="4"/>
    </row>
    <row r="56" spans="2:7" ht="12.75">
      <c r="B56" s="4" t="s">
        <v>569</v>
      </c>
      <c r="C56" s="7"/>
      <c r="D56" s="2">
        <v>2.3</v>
      </c>
      <c r="E56" s="2">
        <v>2.3</v>
      </c>
      <c r="F56" s="75"/>
      <c r="G56" s="4"/>
    </row>
    <row r="57" spans="2:7" ht="12.75">
      <c r="B57" s="4" t="s">
        <v>570</v>
      </c>
      <c r="C57" s="7"/>
      <c r="D57" s="2">
        <v>3.8</v>
      </c>
      <c r="E57" s="2">
        <v>3.8</v>
      </c>
      <c r="F57" s="75"/>
      <c r="G57" s="4"/>
    </row>
    <row r="58" spans="2:7" ht="12.75">
      <c r="B58" s="4" t="s">
        <v>522</v>
      </c>
      <c r="C58" s="7"/>
      <c r="D58" s="2">
        <v>0.4</v>
      </c>
      <c r="E58" s="2">
        <v>0.4</v>
      </c>
      <c r="F58" s="75"/>
      <c r="G58" s="4"/>
    </row>
    <row r="59" spans="2:7" ht="12.75">
      <c r="B59" s="4" t="s">
        <v>571</v>
      </c>
      <c r="C59" s="7"/>
      <c r="D59" s="2">
        <v>2.9</v>
      </c>
      <c r="E59" s="2">
        <v>2.9</v>
      </c>
      <c r="F59" s="75"/>
      <c r="G59" s="4"/>
    </row>
    <row r="60" spans="2:7" ht="12.75">
      <c r="B60" s="4" t="s">
        <v>572</v>
      </c>
      <c r="C60" s="7"/>
      <c r="D60" s="2">
        <v>1.3</v>
      </c>
      <c r="E60" s="2">
        <v>1.3</v>
      </c>
      <c r="F60" s="75"/>
      <c r="G60" s="4"/>
    </row>
    <row r="61" spans="2:7" ht="12.75">
      <c r="B61" s="4" t="s">
        <v>161</v>
      </c>
      <c r="C61" s="7"/>
      <c r="D61" s="2">
        <v>2.1</v>
      </c>
      <c r="E61" s="2">
        <v>2.1</v>
      </c>
      <c r="F61" s="75"/>
      <c r="G61" s="4"/>
    </row>
    <row r="62" spans="2:7" ht="12.75">
      <c r="B62" s="4" t="s">
        <v>573</v>
      </c>
      <c r="C62" s="7"/>
      <c r="D62" s="2">
        <v>1</v>
      </c>
      <c r="E62" s="2">
        <v>1</v>
      </c>
      <c r="F62" s="75"/>
      <c r="G62" s="4"/>
    </row>
    <row r="63" spans="2:7" ht="12.75">
      <c r="B63" s="4" t="s">
        <v>574</v>
      </c>
      <c r="C63" s="7"/>
      <c r="D63" s="2">
        <v>0.5</v>
      </c>
      <c r="E63" s="2">
        <v>0.5</v>
      </c>
      <c r="F63" s="75"/>
      <c r="G63" s="4"/>
    </row>
    <row r="64" spans="2:7" ht="12.75">
      <c r="B64" s="4" t="s">
        <v>575</v>
      </c>
      <c r="C64" s="7"/>
      <c r="D64" s="2">
        <v>1</v>
      </c>
      <c r="E64" s="2">
        <v>1</v>
      </c>
      <c r="F64" s="75"/>
      <c r="G64" s="4"/>
    </row>
    <row r="65" spans="2:7" ht="12.75">
      <c r="B65" s="4" t="s">
        <v>576</v>
      </c>
      <c r="C65" s="7"/>
      <c r="D65" s="2">
        <v>1.7</v>
      </c>
      <c r="E65" s="2">
        <v>1.7</v>
      </c>
      <c r="F65" s="75"/>
      <c r="G65" s="4"/>
    </row>
    <row r="66" spans="2:7" ht="12.75">
      <c r="B66" s="4" t="s">
        <v>577</v>
      </c>
      <c r="C66" s="7"/>
      <c r="D66" s="2">
        <v>1.1</v>
      </c>
      <c r="E66" s="2">
        <v>1.1</v>
      </c>
      <c r="F66" s="75"/>
      <c r="G66" s="4"/>
    </row>
    <row r="67" spans="2:7" ht="12.75">
      <c r="B67" s="4" t="s">
        <v>578</v>
      </c>
      <c r="C67" s="7"/>
      <c r="D67" s="2">
        <v>0.4</v>
      </c>
      <c r="E67" s="2">
        <v>0.4</v>
      </c>
      <c r="F67" s="75"/>
      <c r="G67" s="4"/>
    </row>
    <row r="68" spans="2:7" ht="12.75">
      <c r="B68" s="4" t="s">
        <v>579</v>
      </c>
      <c r="C68" s="7"/>
      <c r="D68" s="2">
        <v>0.8</v>
      </c>
      <c r="E68" s="2">
        <v>0.8</v>
      </c>
      <c r="F68" s="75"/>
      <c r="G68" s="4"/>
    </row>
    <row r="69" spans="2:7" ht="12.75">
      <c r="B69" s="4" t="s">
        <v>606</v>
      </c>
      <c r="C69" s="7"/>
      <c r="D69" s="2">
        <v>0.1</v>
      </c>
      <c r="E69" s="2">
        <v>0.1</v>
      </c>
      <c r="F69" s="75"/>
      <c r="G69" s="4"/>
    </row>
    <row r="70" spans="2:7" ht="12.75">
      <c r="B70" s="4" t="s">
        <v>581</v>
      </c>
      <c r="C70" s="7"/>
      <c r="D70" s="2">
        <v>0.2</v>
      </c>
      <c r="E70" s="2">
        <v>0.2</v>
      </c>
      <c r="F70" s="75"/>
      <c r="G70" s="4"/>
    </row>
    <row r="71" spans="2:7" ht="12.75">
      <c r="B71" s="4" t="s">
        <v>580</v>
      </c>
      <c r="C71" s="7"/>
      <c r="D71" s="2">
        <v>0.8</v>
      </c>
      <c r="E71" s="2">
        <v>0.8</v>
      </c>
      <c r="F71" s="75"/>
      <c r="G71" s="4"/>
    </row>
    <row r="72" spans="2:7" ht="12.75">
      <c r="B72" s="4" t="s">
        <v>523</v>
      </c>
      <c r="C72" s="7"/>
      <c r="D72" s="2">
        <v>1</v>
      </c>
      <c r="E72" s="2">
        <v>1</v>
      </c>
      <c r="F72" s="75"/>
      <c r="G72" s="4"/>
    </row>
    <row r="73" spans="2:7" ht="12.75">
      <c r="B73" s="4" t="s">
        <v>583</v>
      </c>
      <c r="C73" s="7"/>
      <c r="D73" s="2">
        <v>2.1</v>
      </c>
      <c r="E73" s="2">
        <v>2.1</v>
      </c>
      <c r="F73" s="75"/>
      <c r="G73" s="4"/>
    </row>
    <row r="74" spans="2:7" ht="12.75">
      <c r="B74" s="5" t="s">
        <v>582</v>
      </c>
      <c r="C74" s="8"/>
      <c r="D74" s="3">
        <v>1.3</v>
      </c>
      <c r="E74" s="3">
        <v>1.3</v>
      </c>
      <c r="F74" s="76"/>
      <c r="G74" s="5"/>
    </row>
  </sheetData>
  <sheetProtection/>
  <conditionalFormatting sqref="A5:A74">
    <cfRule type="expression" priority="1" dxfId="1" stopIfTrue="1">
      <formula>$E5&lt;0.1</formula>
    </cfRule>
  </conditionalFormatting>
  <conditionalFormatting sqref="B5:F74">
    <cfRule type="expression" priority="2" dxfId="0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6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65</v>
      </c>
      <c r="B1" s="1"/>
      <c r="G1" s="1">
        <f>IF(Summary!H8=0,"Complete!","")</f>
      </c>
    </row>
    <row r="2" ht="13.5" thickBot="1"/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0</v>
      </c>
      <c r="C5" s="7"/>
      <c r="D5" s="2">
        <v>4.2</v>
      </c>
      <c r="E5" s="2">
        <v>4.2</v>
      </c>
      <c r="F5" s="75"/>
      <c r="G5" s="4"/>
    </row>
    <row r="6" spans="2:7" ht="12.75">
      <c r="B6" s="4" t="s">
        <v>1</v>
      </c>
      <c r="C6" s="7"/>
      <c r="D6" s="2">
        <v>1.6</v>
      </c>
      <c r="E6" s="2">
        <v>1.6</v>
      </c>
      <c r="F6" s="75"/>
      <c r="G6" s="4"/>
    </row>
    <row r="7" spans="2:7" ht="12.75">
      <c r="B7" s="4" t="s">
        <v>2</v>
      </c>
      <c r="C7" s="7"/>
      <c r="D7" s="2">
        <v>2.4</v>
      </c>
      <c r="E7" s="2">
        <v>2.4</v>
      </c>
      <c r="F7" s="75"/>
      <c r="G7" s="4"/>
    </row>
    <row r="8" spans="2:7" ht="12.75">
      <c r="B8" s="4" t="s">
        <v>3</v>
      </c>
      <c r="C8" s="7"/>
      <c r="D8" s="2">
        <v>3.6</v>
      </c>
      <c r="E8" s="2">
        <v>3.6</v>
      </c>
      <c r="F8" s="75"/>
      <c r="G8" s="4"/>
    </row>
    <row r="9" spans="2:7" ht="12.75">
      <c r="B9" s="4" t="s">
        <v>4</v>
      </c>
      <c r="C9" s="7"/>
      <c r="D9" s="2">
        <v>2.9</v>
      </c>
      <c r="E9" s="2">
        <v>2.9</v>
      </c>
      <c r="F9" s="75"/>
      <c r="G9" s="4"/>
    </row>
    <row r="10" spans="2:7" ht="12.75">
      <c r="B10" s="4" t="s">
        <v>5</v>
      </c>
      <c r="C10" s="7"/>
      <c r="D10" s="2">
        <v>0.6</v>
      </c>
      <c r="E10" s="2">
        <v>0.6</v>
      </c>
      <c r="F10" s="75"/>
      <c r="G10" s="4"/>
    </row>
    <row r="11" spans="2:7" ht="12.75">
      <c r="B11" s="4" t="s">
        <v>6</v>
      </c>
      <c r="C11" s="7"/>
      <c r="D11" s="2">
        <v>3.2</v>
      </c>
      <c r="E11" s="2">
        <v>3.2</v>
      </c>
      <c r="F11" s="75"/>
      <c r="G11" s="4"/>
    </row>
    <row r="12" spans="2:7" ht="12.75">
      <c r="B12" s="4" t="s">
        <v>7</v>
      </c>
      <c r="C12" s="7"/>
      <c r="D12" s="2">
        <v>1</v>
      </c>
      <c r="E12" s="2">
        <v>1</v>
      </c>
      <c r="F12" s="75"/>
      <c r="G12" s="4"/>
    </row>
    <row r="13" spans="2:7" ht="12.75">
      <c r="B13" s="4" t="s">
        <v>8</v>
      </c>
      <c r="C13" s="7"/>
      <c r="D13" s="2">
        <v>1.8</v>
      </c>
      <c r="E13" s="2">
        <v>1.8</v>
      </c>
      <c r="F13" s="75"/>
      <c r="G13" s="4"/>
    </row>
    <row r="14" spans="2:7" ht="12.75">
      <c r="B14" s="4" t="s">
        <v>9</v>
      </c>
      <c r="C14" s="7"/>
      <c r="D14" s="2">
        <v>0.3</v>
      </c>
      <c r="E14" s="2">
        <v>0.3</v>
      </c>
      <c r="F14" s="75"/>
      <c r="G14" s="4"/>
    </row>
    <row r="15" spans="2:7" ht="12.75">
      <c r="B15" s="4" t="s">
        <v>10</v>
      </c>
      <c r="C15" s="7"/>
      <c r="D15" s="2">
        <v>0.8</v>
      </c>
      <c r="E15" s="2">
        <v>0.8</v>
      </c>
      <c r="F15" s="75"/>
      <c r="G15" s="4"/>
    </row>
    <row r="16" spans="2:7" ht="12.75">
      <c r="B16" s="4" t="s">
        <v>11</v>
      </c>
      <c r="C16" s="7"/>
      <c r="D16" s="2">
        <v>0.4</v>
      </c>
      <c r="E16" s="2">
        <v>0.4</v>
      </c>
      <c r="F16" s="75"/>
      <c r="G16" s="4"/>
    </row>
    <row r="17" spans="2:7" ht="12.75">
      <c r="B17" s="4" t="s">
        <v>12</v>
      </c>
      <c r="C17" s="7"/>
      <c r="D17" s="2">
        <v>0.7</v>
      </c>
      <c r="E17" s="2">
        <v>0.7</v>
      </c>
      <c r="F17" s="75"/>
      <c r="G17" s="4"/>
    </row>
    <row r="18" spans="2:7" ht="12.75">
      <c r="B18" s="4" t="s">
        <v>13</v>
      </c>
      <c r="C18" s="7"/>
      <c r="D18" s="2">
        <v>0.9</v>
      </c>
      <c r="E18" s="2">
        <v>0.9</v>
      </c>
      <c r="F18" s="75"/>
      <c r="G18" s="4"/>
    </row>
    <row r="19" spans="2:7" ht="12.75">
      <c r="B19" s="4" t="s">
        <v>14</v>
      </c>
      <c r="C19" s="7"/>
      <c r="D19" s="2">
        <v>0.2</v>
      </c>
      <c r="E19" s="2">
        <v>0.2</v>
      </c>
      <c r="F19" s="75"/>
      <c r="G19" s="4"/>
    </row>
    <row r="20" spans="2:7" ht="12.75">
      <c r="B20" s="4" t="s">
        <v>15</v>
      </c>
      <c r="C20" s="7"/>
      <c r="D20" s="2">
        <v>2.4</v>
      </c>
      <c r="E20" s="2">
        <v>2.4</v>
      </c>
      <c r="F20" s="75"/>
      <c r="G20" s="4"/>
    </row>
    <row r="21" spans="2:7" ht="12.75">
      <c r="B21" s="4" t="s">
        <v>16</v>
      </c>
      <c r="C21" s="7"/>
      <c r="D21" s="2">
        <v>1.9</v>
      </c>
      <c r="E21" s="2">
        <v>1.9</v>
      </c>
      <c r="F21" s="75"/>
      <c r="G21" s="4"/>
    </row>
    <row r="22" spans="2:7" ht="12.75">
      <c r="B22" s="4" t="s">
        <v>17</v>
      </c>
      <c r="C22" s="7"/>
      <c r="D22" s="2">
        <v>1</v>
      </c>
      <c r="E22" s="2">
        <v>1</v>
      </c>
      <c r="F22" s="75"/>
      <c r="G22" s="4"/>
    </row>
    <row r="23" spans="2:7" ht="12.75">
      <c r="B23" s="4" t="s">
        <v>18</v>
      </c>
      <c r="C23" s="7"/>
      <c r="D23" s="2">
        <v>0.8</v>
      </c>
      <c r="E23" s="2">
        <v>0.8</v>
      </c>
      <c r="F23" s="75"/>
      <c r="G23" s="4"/>
    </row>
    <row r="24" spans="2:7" ht="12.75">
      <c r="B24" s="4" t="s">
        <v>19</v>
      </c>
      <c r="C24" s="7"/>
      <c r="D24" s="2">
        <v>0.6</v>
      </c>
      <c r="E24" s="2">
        <v>0.6</v>
      </c>
      <c r="F24" s="75"/>
      <c r="G24" s="4"/>
    </row>
    <row r="25" spans="2:7" ht="12.75">
      <c r="B25" s="4" t="s">
        <v>616</v>
      </c>
      <c r="C25" s="7"/>
      <c r="D25" s="2">
        <v>0.1</v>
      </c>
      <c r="E25" s="2">
        <v>0.1</v>
      </c>
      <c r="F25" s="75"/>
      <c r="G25" s="4"/>
    </row>
    <row r="26" spans="2:7" ht="12.75">
      <c r="B26" s="4" t="s">
        <v>20</v>
      </c>
      <c r="C26" s="7"/>
      <c r="D26" s="2">
        <v>8.3</v>
      </c>
      <c r="E26" s="2">
        <v>8.3</v>
      </c>
      <c r="F26" s="75"/>
      <c r="G26" s="4"/>
    </row>
    <row r="27" spans="2:7" ht="12.75">
      <c r="B27" s="4" t="s">
        <v>21</v>
      </c>
      <c r="C27" s="7"/>
      <c r="D27" s="2">
        <v>0.4</v>
      </c>
      <c r="E27" s="2">
        <v>0.4</v>
      </c>
      <c r="F27" s="75"/>
      <c r="G27" s="4"/>
    </row>
    <row r="28" spans="2:7" ht="12.75">
      <c r="B28" s="4" t="s">
        <v>55</v>
      </c>
      <c r="C28" s="7"/>
      <c r="D28" s="2">
        <v>0.4</v>
      </c>
      <c r="E28" s="2">
        <v>0.4</v>
      </c>
      <c r="F28" s="75"/>
      <c r="G28" s="4"/>
    </row>
    <row r="29" spans="2:7" ht="12.75">
      <c r="B29" s="4" t="s">
        <v>22</v>
      </c>
      <c r="C29" s="7"/>
      <c r="D29" s="2">
        <v>0.8</v>
      </c>
      <c r="E29" s="2">
        <v>0.8</v>
      </c>
      <c r="F29" s="75"/>
      <c r="G29" s="4"/>
    </row>
    <row r="30" spans="2:7" ht="12.75">
      <c r="B30" s="4" t="s">
        <v>23</v>
      </c>
      <c r="C30" s="7"/>
      <c r="D30" s="2">
        <v>0.7</v>
      </c>
      <c r="E30" s="2">
        <v>0.7</v>
      </c>
      <c r="F30" s="75"/>
      <c r="G30" s="4"/>
    </row>
    <row r="31" spans="2:7" ht="12.75">
      <c r="B31" s="4" t="s">
        <v>24</v>
      </c>
      <c r="C31" s="7"/>
      <c r="D31" s="2">
        <v>3.1</v>
      </c>
      <c r="E31" s="2">
        <v>3.1</v>
      </c>
      <c r="F31" s="75"/>
      <c r="G31" s="4"/>
    </row>
    <row r="32" spans="2:7" ht="12.75">
      <c r="B32" s="4" t="s">
        <v>25</v>
      </c>
      <c r="C32" s="7"/>
      <c r="D32" s="2">
        <v>2.9</v>
      </c>
      <c r="E32" s="2">
        <v>2.9</v>
      </c>
      <c r="F32" s="75"/>
      <c r="G32" s="4"/>
    </row>
    <row r="33" spans="2:7" ht="12.75">
      <c r="B33" s="4" t="s">
        <v>26</v>
      </c>
      <c r="C33" s="7"/>
      <c r="D33" s="2">
        <v>1.4</v>
      </c>
      <c r="E33" s="2">
        <v>1.4</v>
      </c>
      <c r="F33" s="75"/>
      <c r="G33" s="4"/>
    </row>
    <row r="34" spans="2:7" ht="12.75">
      <c r="B34" s="4" t="s">
        <v>27</v>
      </c>
      <c r="C34" s="7"/>
      <c r="D34" s="2">
        <v>1</v>
      </c>
      <c r="E34" s="2">
        <v>1</v>
      </c>
      <c r="F34" s="75"/>
      <c r="G34" s="4"/>
    </row>
    <row r="35" spans="2:7" ht="12.75">
      <c r="B35" s="4" t="s">
        <v>28</v>
      </c>
      <c r="C35" s="7"/>
      <c r="D35" s="2">
        <v>1.2</v>
      </c>
      <c r="E35" s="2">
        <v>1.2</v>
      </c>
      <c r="F35" s="75"/>
      <c r="G35" s="4"/>
    </row>
    <row r="36" spans="2:7" ht="12.75">
      <c r="B36" s="4" t="s">
        <v>54</v>
      </c>
      <c r="C36" s="7"/>
      <c r="D36" s="2">
        <v>0.2</v>
      </c>
      <c r="E36" s="2">
        <v>0.2</v>
      </c>
      <c r="F36" s="75"/>
      <c r="G36" s="4"/>
    </row>
    <row r="37" spans="2:7" ht="12.75">
      <c r="B37" s="4" t="s">
        <v>29</v>
      </c>
      <c r="C37" s="7"/>
      <c r="D37" s="2">
        <v>7.3</v>
      </c>
      <c r="E37" s="2">
        <v>7.3</v>
      </c>
      <c r="F37" s="75"/>
      <c r="G37" s="4"/>
    </row>
    <row r="38" spans="2:7" ht="12.75">
      <c r="B38" s="4" t="s">
        <v>30</v>
      </c>
      <c r="C38" s="7"/>
      <c r="D38" s="2">
        <v>0.7</v>
      </c>
      <c r="E38" s="2">
        <v>0.7</v>
      </c>
      <c r="F38" s="75"/>
      <c r="G38" s="4"/>
    </row>
    <row r="39" spans="2:7" ht="12.75">
      <c r="B39" s="4" t="s">
        <v>31</v>
      </c>
      <c r="C39" s="7"/>
      <c r="D39" s="2">
        <v>1</v>
      </c>
      <c r="E39" s="2">
        <v>1</v>
      </c>
      <c r="F39" s="75"/>
      <c r="G39" s="4"/>
    </row>
    <row r="40" spans="2:7" ht="12.75">
      <c r="B40" s="4" t="s">
        <v>32</v>
      </c>
      <c r="C40" s="7"/>
      <c r="D40" s="2">
        <v>2.4</v>
      </c>
      <c r="E40" s="2">
        <v>2.4</v>
      </c>
      <c r="F40" s="75"/>
      <c r="G40" s="4"/>
    </row>
    <row r="41" spans="2:7" ht="12.75">
      <c r="B41" s="4" t="s">
        <v>33</v>
      </c>
      <c r="C41" s="7"/>
      <c r="D41" s="2">
        <v>0.3</v>
      </c>
      <c r="E41" s="2">
        <v>0.3</v>
      </c>
      <c r="F41" s="75"/>
      <c r="G41" s="4"/>
    </row>
    <row r="42" spans="2:7" ht="12.75">
      <c r="B42" s="4" t="s">
        <v>34</v>
      </c>
      <c r="C42" s="7" t="s">
        <v>66</v>
      </c>
      <c r="D42" s="2">
        <v>9.6</v>
      </c>
      <c r="E42" s="2">
        <v>9.6</v>
      </c>
      <c r="F42" s="75"/>
      <c r="G42" s="4"/>
    </row>
    <row r="43" spans="2:7" ht="12.75">
      <c r="B43" s="4" t="s">
        <v>589</v>
      </c>
      <c r="C43" s="7"/>
      <c r="D43" s="2">
        <v>0.4</v>
      </c>
      <c r="E43" s="2">
        <v>0.4</v>
      </c>
      <c r="F43" s="75"/>
      <c r="G43" s="4"/>
    </row>
    <row r="44" spans="2:7" ht="12.75">
      <c r="B44" s="4" t="s">
        <v>35</v>
      </c>
      <c r="C44" s="7"/>
      <c r="D44" s="2">
        <v>3</v>
      </c>
      <c r="E44" s="2">
        <v>3</v>
      </c>
      <c r="F44" s="75"/>
      <c r="G44" s="4"/>
    </row>
    <row r="45" spans="2:7" ht="12.75">
      <c r="B45" s="4" t="s">
        <v>36</v>
      </c>
      <c r="C45" s="7"/>
      <c r="D45" s="2">
        <v>2.7</v>
      </c>
      <c r="E45" s="2">
        <v>2.7</v>
      </c>
      <c r="F45" s="75"/>
      <c r="G45" s="4"/>
    </row>
    <row r="46" spans="2:7" ht="12.75">
      <c r="B46" s="4" t="s">
        <v>37</v>
      </c>
      <c r="C46" s="7"/>
      <c r="D46" s="2">
        <v>1.7</v>
      </c>
      <c r="E46" s="2">
        <v>1.7</v>
      </c>
      <c r="F46" s="75"/>
      <c r="G46" s="4"/>
    </row>
    <row r="47" spans="2:7" ht="12.75">
      <c r="B47" s="4" t="s">
        <v>38</v>
      </c>
      <c r="C47" s="7"/>
      <c r="D47" s="2">
        <v>14.4</v>
      </c>
      <c r="E47" s="2">
        <v>14.4</v>
      </c>
      <c r="F47" s="75"/>
      <c r="G47" s="4"/>
    </row>
    <row r="48" spans="2:7" ht="12.75">
      <c r="B48" s="4" t="s">
        <v>51</v>
      </c>
      <c r="C48" s="7"/>
      <c r="D48" s="2">
        <v>0.3</v>
      </c>
      <c r="E48" s="2">
        <v>0.3</v>
      </c>
      <c r="F48" s="75"/>
      <c r="G48" s="4"/>
    </row>
    <row r="49" spans="2:7" ht="12.75">
      <c r="B49" s="4" t="s">
        <v>52</v>
      </c>
      <c r="C49" s="7"/>
      <c r="D49" s="2">
        <v>0.2</v>
      </c>
      <c r="E49" s="2">
        <v>0.2</v>
      </c>
      <c r="F49" s="75"/>
      <c r="G49" s="4"/>
    </row>
    <row r="50" spans="2:7" ht="12.75">
      <c r="B50" s="4" t="s">
        <v>53</v>
      </c>
      <c r="C50" s="7"/>
      <c r="D50" s="2">
        <v>0.2</v>
      </c>
      <c r="E50" s="2">
        <v>0.2</v>
      </c>
      <c r="F50" s="75"/>
      <c r="G50" s="4"/>
    </row>
    <row r="51" spans="2:7" ht="12.75">
      <c r="B51" s="4" t="s">
        <v>39</v>
      </c>
      <c r="C51" s="7"/>
      <c r="D51" s="2">
        <v>1.8</v>
      </c>
      <c r="E51" s="2">
        <v>1.8</v>
      </c>
      <c r="F51" s="75"/>
      <c r="G51" s="4"/>
    </row>
    <row r="52" spans="2:7" ht="12.75">
      <c r="B52" s="4" t="s">
        <v>40</v>
      </c>
      <c r="C52" s="7"/>
      <c r="D52" s="2">
        <v>3.7</v>
      </c>
      <c r="E52" s="2">
        <v>3.7</v>
      </c>
      <c r="F52" s="75"/>
      <c r="G52" s="4"/>
    </row>
    <row r="53" spans="2:7" ht="12.75">
      <c r="B53" s="4" t="s">
        <v>41</v>
      </c>
      <c r="C53" s="7" t="s">
        <v>66</v>
      </c>
      <c r="D53" s="2">
        <v>6.1</v>
      </c>
      <c r="E53" s="2">
        <v>6.1</v>
      </c>
      <c r="F53" s="75"/>
      <c r="G53" s="4"/>
    </row>
    <row r="54" spans="2:7" ht="12.75">
      <c r="B54" s="4" t="s">
        <v>42</v>
      </c>
      <c r="C54" s="7" t="s">
        <v>66</v>
      </c>
      <c r="D54" s="2">
        <v>2.4</v>
      </c>
      <c r="E54" s="2">
        <v>2.4</v>
      </c>
      <c r="F54" s="75"/>
      <c r="G54" s="4"/>
    </row>
    <row r="55" spans="2:7" ht="12.75">
      <c r="B55" s="4" t="s">
        <v>43</v>
      </c>
      <c r="C55" s="7"/>
      <c r="D55" s="2">
        <v>2.9</v>
      </c>
      <c r="E55" s="2">
        <v>2.9</v>
      </c>
      <c r="F55" s="75"/>
      <c r="G55" s="4"/>
    </row>
    <row r="56" spans="2:7" ht="12.75">
      <c r="B56" s="4" t="s">
        <v>44</v>
      </c>
      <c r="C56" s="7"/>
      <c r="D56" s="2">
        <v>2.9</v>
      </c>
      <c r="E56" s="2">
        <v>2.9</v>
      </c>
      <c r="F56" s="75"/>
      <c r="G56" s="4"/>
    </row>
    <row r="57" spans="2:7" ht="12.75">
      <c r="B57" s="4" t="s">
        <v>45</v>
      </c>
      <c r="C57" s="7"/>
      <c r="D57" s="2">
        <v>4.3</v>
      </c>
      <c r="E57" s="2">
        <v>4.3</v>
      </c>
      <c r="F57" s="75"/>
      <c r="G57" s="4"/>
    </row>
    <row r="58" spans="2:7" ht="12.75">
      <c r="B58" s="4" t="s">
        <v>46</v>
      </c>
      <c r="C58" s="7"/>
      <c r="D58" s="2">
        <v>5.4</v>
      </c>
      <c r="E58" s="2">
        <v>5.4</v>
      </c>
      <c r="F58" s="75"/>
      <c r="G58" s="4"/>
    </row>
    <row r="59" spans="2:7" ht="12.75">
      <c r="B59" s="4" t="s">
        <v>47</v>
      </c>
      <c r="C59" s="7"/>
      <c r="D59" s="2">
        <v>0.4</v>
      </c>
      <c r="E59" s="2">
        <v>0.4</v>
      </c>
      <c r="F59" s="75"/>
      <c r="G59" s="4"/>
    </row>
    <row r="60" spans="2:7" ht="12.75">
      <c r="B60" s="4" t="s">
        <v>48</v>
      </c>
      <c r="C60" s="7"/>
      <c r="D60" s="2">
        <v>0.9</v>
      </c>
      <c r="E60" s="2">
        <v>0.9</v>
      </c>
      <c r="F60" s="75"/>
      <c r="G60" s="4"/>
    </row>
    <row r="61" spans="2:7" ht="12.75">
      <c r="B61" s="4" t="s">
        <v>49</v>
      </c>
      <c r="C61" s="7"/>
      <c r="D61" s="2">
        <v>1.6</v>
      </c>
      <c r="E61" s="2">
        <v>1.6</v>
      </c>
      <c r="F61" s="75"/>
      <c r="G61" s="4"/>
    </row>
    <row r="62" spans="2:7" ht="12.75">
      <c r="B62" s="5" t="s">
        <v>50</v>
      </c>
      <c r="C62" s="8"/>
      <c r="D62" s="3">
        <v>0.2</v>
      </c>
      <c r="E62" s="3">
        <v>0.2</v>
      </c>
      <c r="F62" s="76"/>
      <c r="G62" s="5"/>
    </row>
  </sheetData>
  <sheetProtection/>
  <conditionalFormatting sqref="A5:A62">
    <cfRule type="expression" priority="1" dxfId="1" stopIfTrue="1">
      <formula>$E5&lt;0.1</formula>
    </cfRule>
  </conditionalFormatting>
  <conditionalFormatting sqref="B5:F62">
    <cfRule type="expression" priority="2" dxfId="0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132</v>
      </c>
      <c r="B1" s="1"/>
      <c r="C1" s="6"/>
      <c r="G1" s="1">
        <f>IF(Summary!H9=0,"Complete!","")</f>
      </c>
    </row>
    <row r="2" ht="13.5" thickBot="1">
      <c r="C2" s="6"/>
    </row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67</v>
      </c>
      <c r="C5" s="7"/>
      <c r="D5" s="2">
        <v>5.8</v>
      </c>
      <c r="E5" s="2">
        <v>5.8</v>
      </c>
      <c r="F5" s="75"/>
      <c r="G5" s="4"/>
    </row>
    <row r="6" spans="2:7" ht="12.75">
      <c r="B6" s="4" t="s">
        <v>68</v>
      </c>
      <c r="C6" s="7"/>
      <c r="D6" s="2">
        <v>0.7</v>
      </c>
      <c r="E6" s="2">
        <v>0.7</v>
      </c>
      <c r="F6" s="75"/>
      <c r="G6" s="4"/>
    </row>
    <row r="7" spans="2:7" ht="12.75">
      <c r="B7" s="4" t="s">
        <v>69</v>
      </c>
      <c r="C7" s="7"/>
      <c r="D7" s="2">
        <v>1.2</v>
      </c>
      <c r="E7" s="2">
        <v>1.2</v>
      </c>
      <c r="F7" s="75"/>
      <c r="G7" s="4"/>
    </row>
    <row r="8" spans="2:7" ht="12.75">
      <c r="B8" s="4" t="s">
        <v>70</v>
      </c>
      <c r="C8" s="7"/>
      <c r="D8" s="2">
        <v>0.5</v>
      </c>
      <c r="E8" s="2">
        <v>0.5</v>
      </c>
      <c r="F8" s="75"/>
      <c r="G8" s="4"/>
    </row>
    <row r="9" spans="2:7" ht="12.75">
      <c r="B9" s="4" t="s">
        <v>71</v>
      </c>
      <c r="C9" s="7"/>
      <c r="D9" s="2">
        <v>1.8</v>
      </c>
      <c r="E9" s="2">
        <v>1.8</v>
      </c>
      <c r="F9" s="75"/>
      <c r="G9" s="4"/>
    </row>
    <row r="10" spans="2:7" ht="12.75">
      <c r="B10" s="4" t="s">
        <v>72</v>
      </c>
      <c r="C10" s="7"/>
      <c r="D10" s="2">
        <v>6.1</v>
      </c>
      <c r="E10" s="2">
        <v>6.1</v>
      </c>
      <c r="F10" s="75"/>
      <c r="G10" s="4"/>
    </row>
    <row r="11" spans="2:7" ht="12.75">
      <c r="B11" s="4" t="s">
        <v>73</v>
      </c>
      <c r="C11" s="7"/>
      <c r="D11" s="2">
        <v>7.6</v>
      </c>
      <c r="E11" s="2">
        <v>7.6</v>
      </c>
      <c r="F11" s="75"/>
      <c r="G11" s="4"/>
    </row>
    <row r="12" spans="2:7" ht="12.75">
      <c r="B12" s="4" t="s">
        <v>74</v>
      </c>
      <c r="C12" s="7"/>
      <c r="D12" s="2">
        <v>4</v>
      </c>
      <c r="E12" s="2">
        <v>4</v>
      </c>
      <c r="F12" s="75"/>
      <c r="G12" s="4"/>
    </row>
    <row r="13" spans="2:7" ht="12.75">
      <c r="B13" s="4" t="s">
        <v>75</v>
      </c>
      <c r="C13" s="7"/>
      <c r="D13" s="2">
        <v>7.4</v>
      </c>
      <c r="E13" s="2">
        <v>7.4</v>
      </c>
      <c r="F13" s="75"/>
      <c r="G13" s="4"/>
    </row>
    <row r="14" spans="2:7" ht="12.75">
      <c r="B14" s="4" t="s">
        <v>76</v>
      </c>
      <c r="C14" s="7"/>
      <c r="D14" s="2">
        <v>0.9</v>
      </c>
      <c r="E14" s="2">
        <v>0.9</v>
      </c>
      <c r="F14" s="75"/>
      <c r="G14" s="4"/>
    </row>
    <row r="15" spans="2:7" ht="12.75">
      <c r="B15" s="4" t="s">
        <v>77</v>
      </c>
      <c r="C15" s="7"/>
      <c r="D15" s="2">
        <v>4.8</v>
      </c>
      <c r="E15" s="2">
        <v>4.8</v>
      </c>
      <c r="F15" s="75"/>
      <c r="G15" s="4"/>
    </row>
    <row r="16" spans="2:7" ht="12.75">
      <c r="B16" s="4" t="s">
        <v>78</v>
      </c>
      <c r="C16" s="7"/>
      <c r="D16" s="2">
        <v>0.9</v>
      </c>
      <c r="E16" s="2">
        <v>0.9</v>
      </c>
      <c r="F16" s="75"/>
      <c r="G16" s="4"/>
    </row>
    <row r="17" spans="2:7" ht="12.75">
      <c r="B17" s="4" t="s">
        <v>79</v>
      </c>
      <c r="C17" s="7"/>
      <c r="D17" s="2">
        <v>1.7</v>
      </c>
      <c r="E17" s="2">
        <v>1.7</v>
      </c>
      <c r="F17" s="75"/>
      <c r="G17" s="4"/>
    </row>
    <row r="18" spans="2:7" ht="12.75">
      <c r="B18" s="4" t="s">
        <v>80</v>
      </c>
      <c r="C18" s="7"/>
      <c r="D18" s="2">
        <v>1.1</v>
      </c>
      <c r="E18" s="2">
        <v>1.1</v>
      </c>
      <c r="F18" s="75"/>
      <c r="G18" s="4"/>
    </row>
    <row r="19" spans="2:7" ht="12.75">
      <c r="B19" s="4" t="s">
        <v>81</v>
      </c>
      <c r="C19" s="7"/>
      <c r="D19" s="2">
        <v>2.3</v>
      </c>
      <c r="E19" s="2">
        <v>2.3</v>
      </c>
      <c r="F19" s="75"/>
      <c r="G19" s="4"/>
    </row>
    <row r="20" spans="2:7" ht="12.75">
      <c r="B20" s="4" t="s">
        <v>82</v>
      </c>
      <c r="C20" s="7"/>
      <c r="D20" s="2">
        <v>1.9</v>
      </c>
      <c r="E20" s="2">
        <v>1.9</v>
      </c>
      <c r="F20" s="75"/>
      <c r="G20" s="4"/>
    </row>
    <row r="21" spans="2:7" ht="12.75">
      <c r="B21" s="4" t="s">
        <v>83</v>
      </c>
      <c r="C21" s="7"/>
      <c r="D21" s="2">
        <v>3.8</v>
      </c>
      <c r="E21" s="2">
        <v>3.8</v>
      </c>
      <c r="F21" s="75"/>
      <c r="G21" s="4"/>
    </row>
    <row r="22" spans="2:7" ht="12.75">
      <c r="B22" s="4" t="s">
        <v>84</v>
      </c>
      <c r="C22" s="7"/>
      <c r="D22" s="2">
        <v>0.6</v>
      </c>
      <c r="E22" s="2">
        <v>0.6</v>
      </c>
      <c r="F22" s="75"/>
      <c r="G22" s="4"/>
    </row>
    <row r="23" spans="2:7" ht="12.75">
      <c r="B23" s="4" t="s">
        <v>85</v>
      </c>
      <c r="C23" s="7"/>
      <c r="D23" s="2">
        <v>3.5</v>
      </c>
      <c r="E23" s="2">
        <v>3.5</v>
      </c>
      <c r="F23" s="75"/>
      <c r="G23" s="4"/>
    </row>
    <row r="24" spans="2:7" ht="12.75">
      <c r="B24" s="4" t="s">
        <v>86</v>
      </c>
      <c r="C24" s="7"/>
      <c r="D24" s="2">
        <v>1</v>
      </c>
      <c r="E24" s="2">
        <v>1</v>
      </c>
      <c r="F24" s="75"/>
      <c r="G24" s="4"/>
    </row>
    <row r="25" spans="2:7" ht="12.75">
      <c r="B25" s="4" t="s">
        <v>87</v>
      </c>
      <c r="C25" s="7"/>
      <c r="D25" s="2">
        <v>4</v>
      </c>
      <c r="E25" s="2">
        <v>4</v>
      </c>
      <c r="F25" s="75"/>
      <c r="G25" s="4"/>
    </row>
    <row r="26" spans="2:7" ht="12.75">
      <c r="B26" s="4" t="s">
        <v>88</v>
      </c>
      <c r="C26" s="7"/>
      <c r="D26" s="2">
        <v>4.2</v>
      </c>
      <c r="E26" s="2">
        <v>4.2</v>
      </c>
      <c r="F26" s="75"/>
      <c r="G26" s="4"/>
    </row>
    <row r="27" spans="2:7" ht="12.75">
      <c r="B27" s="4" t="s">
        <v>89</v>
      </c>
      <c r="C27" s="7"/>
      <c r="D27" s="2">
        <v>1.7</v>
      </c>
      <c r="E27" s="2">
        <v>1.7</v>
      </c>
      <c r="F27" s="75"/>
      <c r="G27" s="4"/>
    </row>
    <row r="28" spans="2:7" ht="12.75">
      <c r="B28" s="4" t="s">
        <v>90</v>
      </c>
      <c r="C28" s="7"/>
      <c r="D28" s="2">
        <v>0.7</v>
      </c>
      <c r="E28" s="2">
        <v>0.7</v>
      </c>
      <c r="F28" s="75"/>
      <c r="G28" s="4"/>
    </row>
    <row r="29" spans="2:7" ht="12.75">
      <c r="B29" s="4" t="s">
        <v>91</v>
      </c>
      <c r="C29" s="7"/>
      <c r="D29" s="2">
        <v>1.7</v>
      </c>
      <c r="E29" s="2">
        <v>1.7</v>
      </c>
      <c r="F29" s="75"/>
      <c r="G29" s="4"/>
    </row>
    <row r="30" spans="2:7" ht="12.75">
      <c r="B30" s="4" t="s">
        <v>92</v>
      </c>
      <c r="C30" s="7"/>
      <c r="D30" s="2">
        <v>1.7</v>
      </c>
      <c r="E30" s="2">
        <v>1.7</v>
      </c>
      <c r="F30" s="75"/>
      <c r="G30" s="4"/>
    </row>
    <row r="31" spans="2:7" ht="12.75">
      <c r="B31" s="4" t="s">
        <v>93</v>
      </c>
      <c r="C31" s="7"/>
      <c r="D31" s="2">
        <v>3.8</v>
      </c>
      <c r="E31" s="2">
        <v>3.8</v>
      </c>
      <c r="F31" s="75"/>
      <c r="G31" s="4"/>
    </row>
    <row r="32" spans="2:7" ht="12.75">
      <c r="B32" s="4" t="s">
        <v>94</v>
      </c>
      <c r="C32" s="7"/>
      <c r="D32" s="2">
        <v>0.2</v>
      </c>
      <c r="E32" s="2">
        <v>0.2</v>
      </c>
      <c r="F32" s="75"/>
      <c r="G32" s="4"/>
    </row>
    <row r="33" spans="2:7" ht="12.75">
      <c r="B33" s="4" t="s">
        <v>95</v>
      </c>
      <c r="C33" s="7"/>
      <c r="D33" s="2">
        <v>0.2</v>
      </c>
      <c r="E33" s="2">
        <v>0.2</v>
      </c>
      <c r="F33" s="75"/>
      <c r="G33" s="4"/>
    </row>
    <row r="34" spans="2:7" ht="12.75">
      <c r="B34" s="4" t="s">
        <v>96</v>
      </c>
      <c r="C34" s="7"/>
      <c r="D34" s="2">
        <v>4.3</v>
      </c>
      <c r="E34" s="2">
        <v>4.3</v>
      </c>
      <c r="F34" s="75"/>
      <c r="G34" s="4"/>
    </row>
    <row r="35" spans="2:7" ht="12.75">
      <c r="B35" s="4" t="s">
        <v>133</v>
      </c>
      <c r="C35" s="7"/>
      <c r="D35" s="2">
        <v>0.2</v>
      </c>
      <c r="E35" s="2">
        <v>0.2</v>
      </c>
      <c r="F35" s="75"/>
      <c r="G35" s="4"/>
    </row>
    <row r="36" spans="2:7" ht="12.75">
      <c r="B36" s="4" t="s">
        <v>97</v>
      </c>
      <c r="C36" s="7"/>
      <c r="D36" s="2">
        <v>1</v>
      </c>
      <c r="E36" s="2">
        <v>1</v>
      </c>
      <c r="F36" s="75"/>
      <c r="G36" s="4"/>
    </row>
    <row r="37" spans="2:7" ht="12.75">
      <c r="B37" s="4" t="s">
        <v>98</v>
      </c>
      <c r="C37" s="7"/>
      <c r="D37" s="2">
        <v>0.2</v>
      </c>
      <c r="E37" s="2">
        <v>0.2</v>
      </c>
      <c r="F37" s="75"/>
      <c r="G37" s="4"/>
    </row>
    <row r="38" spans="2:7" ht="12.75">
      <c r="B38" s="4" t="s">
        <v>99</v>
      </c>
      <c r="C38" s="7"/>
      <c r="D38" s="2">
        <v>1</v>
      </c>
      <c r="E38" s="2">
        <v>1</v>
      </c>
      <c r="F38" s="75"/>
      <c r="G38" s="4"/>
    </row>
    <row r="39" spans="2:7" ht="12.75">
      <c r="B39" s="4" t="s">
        <v>100</v>
      </c>
      <c r="C39" s="7"/>
      <c r="D39" s="2">
        <v>1.9</v>
      </c>
      <c r="E39" s="2">
        <v>1.9</v>
      </c>
      <c r="F39" s="75"/>
      <c r="G39" s="4"/>
    </row>
    <row r="40" spans="2:7" ht="12.75">
      <c r="B40" s="4" t="s">
        <v>101</v>
      </c>
      <c r="C40" s="7"/>
      <c r="D40" s="2">
        <v>3.1</v>
      </c>
      <c r="E40" s="2">
        <v>3.1</v>
      </c>
      <c r="F40" s="75"/>
      <c r="G40" s="4"/>
    </row>
    <row r="41" spans="2:7" ht="12.75">
      <c r="B41" s="4" t="s">
        <v>102</v>
      </c>
      <c r="C41" s="7"/>
      <c r="D41" s="2">
        <v>0.1</v>
      </c>
      <c r="E41" s="2">
        <v>0.1</v>
      </c>
      <c r="F41" s="75"/>
      <c r="G41" s="4"/>
    </row>
    <row r="42" spans="2:7" ht="12.75">
      <c r="B42" s="4" t="s">
        <v>103</v>
      </c>
      <c r="C42" s="7"/>
      <c r="D42" s="2">
        <v>0.4</v>
      </c>
      <c r="E42" s="2">
        <v>0.4</v>
      </c>
      <c r="F42" s="75"/>
      <c r="G42" s="4"/>
    </row>
    <row r="43" spans="2:7" ht="12.75">
      <c r="B43" s="4" t="s">
        <v>104</v>
      </c>
      <c r="C43" s="7"/>
      <c r="D43" s="2">
        <v>1</v>
      </c>
      <c r="E43" s="2">
        <v>1</v>
      </c>
      <c r="F43" s="75"/>
      <c r="G43" s="4"/>
    </row>
    <row r="44" spans="2:7" ht="12.75">
      <c r="B44" s="4" t="s">
        <v>105</v>
      </c>
      <c r="C44" s="7"/>
      <c r="D44" s="2">
        <v>1.9</v>
      </c>
      <c r="E44" s="2">
        <v>1.9</v>
      </c>
      <c r="F44" s="75"/>
      <c r="G44" s="4"/>
    </row>
    <row r="45" spans="2:7" ht="12.75">
      <c r="B45" s="4" t="s">
        <v>106</v>
      </c>
      <c r="C45" s="7"/>
      <c r="D45" s="2">
        <v>2.1</v>
      </c>
      <c r="E45" s="2">
        <v>2.1</v>
      </c>
      <c r="F45" s="75"/>
      <c r="G45" s="4"/>
    </row>
    <row r="46" spans="2:7" ht="12.75">
      <c r="B46" s="4" t="s">
        <v>107</v>
      </c>
      <c r="C46" s="7"/>
      <c r="D46" s="2">
        <v>0.2</v>
      </c>
      <c r="E46" s="2">
        <v>0.2</v>
      </c>
      <c r="F46" s="75"/>
      <c r="G46" s="4"/>
    </row>
    <row r="47" spans="2:7" ht="12.75">
      <c r="B47" s="4" t="s">
        <v>108</v>
      </c>
      <c r="C47" s="7"/>
      <c r="D47" s="2">
        <v>0.4</v>
      </c>
      <c r="E47" s="2">
        <v>0.4</v>
      </c>
      <c r="F47" s="75"/>
      <c r="G47" s="4"/>
    </row>
    <row r="48" spans="2:7" ht="12.75">
      <c r="B48" s="4" t="s">
        <v>109</v>
      </c>
      <c r="C48" s="7"/>
      <c r="D48" s="2">
        <v>2</v>
      </c>
      <c r="E48" s="2">
        <v>2</v>
      </c>
      <c r="F48" s="75"/>
      <c r="G48" s="4"/>
    </row>
    <row r="49" spans="2:7" ht="12.75">
      <c r="B49" s="4" t="s">
        <v>110</v>
      </c>
      <c r="C49" s="7"/>
      <c r="D49" s="2">
        <v>0.7</v>
      </c>
      <c r="E49" s="2">
        <v>0.7</v>
      </c>
      <c r="F49" s="75"/>
      <c r="G49" s="4"/>
    </row>
    <row r="50" spans="2:7" ht="12.75">
      <c r="B50" s="4" t="s">
        <v>111</v>
      </c>
      <c r="C50" s="7"/>
      <c r="D50" s="2">
        <v>1.7</v>
      </c>
      <c r="E50" s="2">
        <v>1.7</v>
      </c>
      <c r="F50" s="75"/>
      <c r="G50" s="4"/>
    </row>
    <row r="51" spans="2:7" ht="12.75">
      <c r="B51" s="4" t="s">
        <v>112</v>
      </c>
      <c r="C51" s="7"/>
      <c r="D51" s="2">
        <v>0.5</v>
      </c>
      <c r="E51" s="2">
        <v>0.5</v>
      </c>
      <c r="F51" s="75"/>
      <c r="G51" s="4"/>
    </row>
    <row r="52" spans="2:7" ht="12.75">
      <c r="B52" s="4" t="s">
        <v>113</v>
      </c>
      <c r="C52" s="7"/>
      <c r="D52" s="2">
        <v>4.7</v>
      </c>
      <c r="E52" s="2">
        <v>4.7</v>
      </c>
      <c r="F52" s="75"/>
      <c r="G52" s="4"/>
    </row>
    <row r="53" spans="2:7" ht="12.75">
      <c r="B53" s="4" t="s">
        <v>114</v>
      </c>
      <c r="C53" s="7"/>
      <c r="D53" s="2">
        <v>0.2</v>
      </c>
      <c r="E53" s="2">
        <v>0.2</v>
      </c>
      <c r="F53" s="75"/>
      <c r="G53" s="4"/>
    </row>
    <row r="54" spans="2:7" ht="12.75">
      <c r="B54" s="4" t="s">
        <v>115</v>
      </c>
      <c r="C54" s="7"/>
      <c r="D54" s="2">
        <v>1</v>
      </c>
      <c r="E54" s="2">
        <v>1</v>
      </c>
      <c r="F54" s="75"/>
      <c r="G54" s="4"/>
    </row>
    <row r="55" spans="2:7" ht="12.75">
      <c r="B55" s="4" t="s">
        <v>116</v>
      </c>
      <c r="C55" s="7"/>
      <c r="D55" s="2">
        <v>3.3</v>
      </c>
      <c r="E55" s="2">
        <v>3.3</v>
      </c>
      <c r="F55" s="75"/>
      <c r="G55" s="4"/>
    </row>
    <row r="56" spans="2:7" ht="12.75">
      <c r="B56" s="4" t="s">
        <v>117</v>
      </c>
      <c r="C56" s="7"/>
      <c r="D56" s="2">
        <v>0.6</v>
      </c>
      <c r="E56" s="2">
        <v>0.6</v>
      </c>
      <c r="F56" s="75"/>
      <c r="G56" s="4"/>
    </row>
    <row r="57" spans="2:7" ht="12.75">
      <c r="B57" s="4" t="s">
        <v>118</v>
      </c>
      <c r="C57" s="7"/>
      <c r="D57" s="2">
        <v>2.8</v>
      </c>
      <c r="E57" s="2">
        <v>2.8</v>
      </c>
      <c r="F57" s="75"/>
      <c r="G57" s="4"/>
    </row>
    <row r="58" spans="2:7" ht="12.75">
      <c r="B58" s="4" t="s">
        <v>119</v>
      </c>
      <c r="C58" s="7"/>
      <c r="D58" s="2">
        <v>5</v>
      </c>
      <c r="E58" s="2">
        <v>5</v>
      </c>
      <c r="F58" s="75"/>
      <c r="G58" s="4"/>
    </row>
    <row r="59" spans="2:7" ht="12.75">
      <c r="B59" s="4" t="s">
        <v>120</v>
      </c>
      <c r="C59" s="7"/>
      <c r="D59" s="2">
        <v>2.6</v>
      </c>
      <c r="E59" s="2">
        <v>2.6</v>
      </c>
      <c r="F59" s="75"/>
      <c r="G59" s="4"/>
    </row>
    <row r="60" spans="2:7" ht="12.75">
      <c r="B60" s="4" t="s">
        <v>121</v>
      </c>
      <c r="C60" s="7"/>
      <c r="D60" s="2">
        <v>0.8</v>
      </c>
      <c r="E60" s="2">
        <v>0.8</v>
      </c>
      <c r="F60" s="75"/>
      <c r="G60" s="4"/>
    </row>
    <row r="61" spans="2:7" ht="12.75">
      <c r="B61" s="4" t="s">
        <v>122</v>
      </c>
      <c r="C61" s="7"/>
      <c r="D61" s="2">
        <v>3.7</v>
      </c>
      <c r="E61" s="2">
        <v>3.7</v>
      </c>
      <c r="F61" s="75"/>
      <c r="G61" s="4"/>
    </row>
    <row r="62" spans="2:7" ht="12.75">
      <c r="B62" s="4" t="s">
        <v>123</v>
      </c>
      <c r="C62" s="7"/>
      <c r="D62" s="2">
        <v>2.7</v>
      </c>
      <c r="E62" s="2">
        <v>2.7</v>
      </c>
      <c r="F62" s="75"/>
      <c r="G62" s="4"/>
    </row>
    <row r="63" spans="2:7" ht="12.75">
      <c r="B63" s="4" t="s">
        <v>124</v>
      </c>
      <c r="C63" s="7"/>
      <c r="D63" s="2">
        <v>1.7</v>
      </c>
      <c r="E63" s="2">
        <v>1.7</v>
      </c>
      <c r="F63" s="75"/>
      <c r="G63" s="4"/>
    </row>
    <row r="64" spans="2:7" ht="12.75">
      <c r="B64" s="4" t="s">
        <v>125</v>
      </c>
      <c r="C64" s="7"/>
      <c r="D64" s="2">
        <v>0.6</v>
      </c>
      <c r="E64" s="2">
        <v>0.6</v>
      </c>
      <c r="F64" s="75"/>
      <c r="G64" s="4"/>
    </row>
    <row r="65" spans="2:7" ht="12.75">
      <c r="B65" s="4" t="s">
        <v>126</v>
      </c>
      <c r="C65" s="7"/>
      <c r="D65" s="2">
        <v>0.2</v>
      </c>
      <c r="E65" s="2">
        <v>0.2</v>
      </c>
      <c r="F65" s="75"/>
      <c r="G65" s="4"/>
    </row>
    <row r="66" spans="2:7" ht="12.75">
      <c r="B66" s="4" t="s">
        <v>127</v>
      </c>
      <c r="C66" s="7"/>
      <c r="D66" s="2">
        <v>1.7</v>
      </c>
      <c r="E66" s="2">
        <v>1.7</v>
      </c>
      <c r="F66" s="75"/>
      <c r="G66" s="4"/>
    </row>
    <row r="67" spans="2:7" ht="12.75">
      <c r="B67" s="4" t="s">
        <v>128</v>
      </c>
      <c r="C67" s="7"/>
      <c r="D67" s="2">
        <v>0.7</v>
      </c>
      <c r="E67" s="2">
        <v>0.7</v>
      </c>
      <c r="F67" s="75"/>
      <c r="G67" s="4"/>
    </row>
    <row r="68" spans="2:7" ht="12.75">
      <c r="B68" s="4" t="s">
        <v>129</v>
      </c>
      <c r="C68" s="7"/>
      <c r="D68" s="2">
        <v>0.7</v>
      </c>
      <c r="E68" s="2">
        <v>0.7</v>
      </c>
      <c r="F68" s="75"/>
      <c r="G68" s="4"/>
    </row>
    <row r="69" spans="2:7" ht="12.75">
      <c r="B69" s="4" t="s">
        <v>130</v>
      </c>
      <c r="C69" s="7"/>
      <c r="D69" s="2">
        <v>0.2</v>
      </c>
      <c r="E69" s="2">
        <v>0.2</v>
      </c>
      <c r="F69" s="75"/>
      <c r="G69" s="4"/>
    </row>
    <row r="70" spans="2:7" ht="12.75">
      <c r="B70" s="5" t="s">
        <v>131</v>
      </c>
      <c r="C70" s="8"/>
      <c r="D70" s="3">
        <v>0.8</v>
      </c>
      <c r="E70" s="3">
        <v>0.8</v>
      </c>
      <c r="F70" s="76"/>
      <c r="G70" s="5"/>
    </row>
  </sheetData>
  <sheetProtection/>
  <conditionalFormatting sqref="A5:A70">
    <cfRule type="expression" priority="1" dxfId="1" stopIfTrue="1">
      <formula>$E5&lt;0.1</formula>
    </cfRule>
  </conditionalFormatting>
  <conditionalFormatting sqref="B5:F70">
    <cfRule type="expression" priority="2" dxfId="0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134</v>
      </c>
      <c r="B1" s="1"/>
      <c r="C1" s="6"/>
      <c r="G1" s="1">
        <f>IF(Summary!H10=0,"Complete!","")</f>
      </c>
    </row>
    <row r="2" ht="13.5" thickBot="1">
      <c r="C2" s="6"/>
    </row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144</v>
      </c>
      <c r="C5" s="7"/>
      <c r="D5" s="2">
        <v>5</v>
      </c>
      <c r="E5" s="2">
        <v>5</v>
      </c>
      <c r="F5" s="75"/>
      <c r="G5" s="4"/>
    </row>
    <row r="6" spans="2:7" ht="12.75">
      <c r="B6" s="4" t="s">
        <v>145</v>
      </c>
      <c r="C6" s="7"/>
      <c r="D6" s="2">
        <v>3.3</v>
      </c>
      <c r="E6" s="2">
        <v>3.3</v>
      </c>
      <c r="F6" s="75"/>
      <c r="G6" s="4"/>
    </row>
    <row r="7" spans="2:7" ht="12.75">
      <c r="B7" s="4" t="s">
        <v>146</v>
      </c>
      <c r="C7" s="7"/>
      <c r="D7" s="2">
        <v>2.9</v>
      </c>
      <c r="E7" s="2">
        <v>2.9</v>
      </c>
      <c r="F7" s="75"/>
      <c r="G7" s="4"/>
    </row>
    <row r="8" spans="2:7" ht="12.75">
      <c r="B8" s="4" t="s">
        <v>147</v>
      </c>
      <c r="C8" s="7"/>
      <c r="D8" s="2">
        <v>0.8</v>
      </c>
      <c r="E8" s="2">
        <v>0.8</v>
      </c>
      <c r="F8" s="75"/>
      <c r="G8" s="4"/>
    </row>
    <row r="9" spans="2:7" ht="12.75">
      <c r="B9" s="4" t="s">
        <v>148</v>
      </c>
      <c r="C9" s="7"/>
      <c r="D9" s="2">
        <v>3.2</v>
      </c>
      <c r="E9" s="2">
        <v>3.2</v>
      </c>
      <c r="F9" s="75"/>
      <c r="G9" s="4"/>
    </row>
    <row r="10" spans="2:7" ht="12.75">
      <c r="B10" s="4" t="s">
        <v>135</v>
      </c>
      <c r="C10" s="7"/>
      <c r="D10" s="2">
        <v>2.9</v>
      </c>
      <c r="E10" s="2">
        <v>2.9</v>
      </c>
      <c r="F10" s="75"/>
      <c r="G10" s="4"/>
    </row>
    <row r="11" spans="2:7" ht="12.75">
      <c r="B11" s="4" t="s">
        <v>149</v>
      </c>
      <c r="C11" s="7"/>
      <c r="D11" s="2">
        <v>3.8</v>
      </c>
      <c r="E11" s="2">
        <v>3.8</v>
      </c>
      <c r="F11" s="75"/>
      <c r="G11" s="4"/>
    </row>
    <row r="12" spans="2:7" ht="12.75">
      <c r="B12" s="4" t="s">
        <v>150</v>
      </c>
      <c r="C12" s="7"/>
      <c r="D12" s="2">
        <v>4.3</v>
      </c>
      <c r="E12" s="2">
        <v>4.3</v>
      </c>
      <c r="F12" s="75"/>
      <c r="G12" s="4"/>
    </row>
    <row r="13" spans="2:7" ht="12.75">
      <c r="B13" s="4" t="s">
        <v>151</v>
      </c>
      <c r="C13" s="7"/>
      <c r="D13" s="2">
        <v>8.8</v>
      </c>
      <c r="E13" s="2">
        <v>8.8</v>
      </c>
      <c r="F13" s="75"/>
      <c r="G13" s="4"/>
    </row>
    <row r="14" spans="2:7" ht="12.75">
      <c r="B14" s="4" t="s">
        <v>152</v>
      </c>
      <c r="C14" s="7"/>
      <c r="D14" s="2">
        <v>6.6</v>
      </c>
      <c r="E14" s="2">
        <v>6.6</v>
      </c>
      <c r="F14" s="75"/>
      <c r="G14" s="4"/>
    </row>
    <row r="15" spans="2:7" ht="12.75">
      <c r="B15" s="4" t="s">
        <v>591</v>
      </c>
      <c r="C15" s="7"/>
      <c r="D15" s="2">
        <v>0.1</v>
      </c>
      <c r="E15" s="2">
        <v>0.1</v>
      </c>
      <c r="F15" s="75"/>
      <c r="G15" s="4"/>
    </row>
    <row r="16" spans="2:7" ht="12.75">
      <c r="B16" s="4" t="s">
        <v>153</v>
      </c>
      <c r="C16" s="7"/>
      <c r="D16" s="2">
        <v>4.8</v>
      </c>
      <c r="E16" s="2">
        <v>4.8</v>
      </c>
      <c r="F16" s="75"/>
      <c r="G16" s="4"/>
    </row>
    <row r="17" spans="2:7" ht="12.75">
      <c r="B17" s="4" t="s">
        <v>154</v>
      </c>
      <c r="C17" s="7"/>
      <c r="D17" s="2">
        <v>4.1</v>
      </c>
      <c r="E17" s="2">
        <v>4.1</v>
      </c>
      <c r="F17" s="75"/>
      <c r="G17" s="4"/>
    </row>
    <row r="18" spans="2:7" ht="12.75">
      <c r="B18" s="4" t="s">
        <v>155</v>
      </c>
      <c r="C18" s="7"/>
      <c r="D18" s="2">
        <v>0.5</v>
      </c>
      <c r="E18" s="2">
        <v>0.5</v>
      </c>
      <c r="F18" s="75"/>
      <c r="G18" s="4"/>
    </row>
    <row r="19" spans="2:7" ht="12.75">
      <c r="B19" s="4" t="s">
        <v>136</v>
      </c>
      <c r="C19" s="7"/>
      <c r="D19" s="2">
        <v>7.2</v>
      </c>
      <c r="E19" s="2">
        <v>7.2</v>
      </c>
      <c r="F19" s="75"/>
      <c r="G19" s="4"/>
    </row>
    <row r="20" spans="2:7" ht="12.75">
      <c r="B20" s="4" t="s">
        <v>137</v>
      </c>
      <c r="C20" s="7"/>
      <c r="D20" s="2">
        <v>0.1</v>
      </c>
      <c r="E20" s="2">
        <v>0.1</v>
      </c>
      <c r="F20" s="75"/>
      <c r="G20" s="4"/>
    </row>
    <row r="21" spans="2:7" ht="12.75">
      <c r="B21" s="4" t="s">
        <v>138</v>
      </c>
      <c r="C21" s="7"/>
      <c r="D21" s="2">
        <v>0.1</v>
      </c>
      <c r="E21" s="2">
        <v>0.1</v>
      </c>
      <c r="F21" s="75"/>
      <c r="G21" s="4"/>
    </row>
    <row r="22" spans="2:7" ht="12.75">
      <c r="B22" s="4" t="s">
        <v>139</v>
      </c>
      <c r="C22" s="7"/>
      <c r="D22" s="2">
        <v>1.3</v>
      </c>
      <c r="E22" s="2">
        <v>1.3</v>
      </c>
      <c r="F22" s="75"/>
      <c r="G22" s="4"/>
    </row>
    <row r="23" spans="2:7" ht="12.75">
      <c r="B23" s="4" t="s">
        <v>157</v>
      </c>
      <c r="C23" s="7"/>
      <c r="D23" s="2">
        <v>4.3</v>
      </c>
      <c r="E23" s="2">
        <v>4.3</v>
      </c>
      <c r="F23" s="75"/>
      <c r="G23" s="4"/>
    </row>
    <row r="24" spans="2:7" ht="12.75">
      <c r="B24" s="4" t="s">
        <v>156</v>
      </c>
      <c r="C24" s="7"/>
      <c r="D24" s="2">
        <v>1.4</v>
      </c>
      <c r="E24" s="2">
        <v>1.4</v>
      </c>
      <c r="F24" s="75"/>
      <c r="G24" s="4"/>
    </row>
    <row r="25" spans="2:7" ht="12.75">
      <c r="B25" s="4" t="s">
        <v>158</v>
      </c>
      <c r="C25" s="7"/>
      <c r="D25" s="2">
        <v>2.5</v>
      </c>
      <c r="E25" s="2">
        <v>2.5</v>
      </c>
      <c r="F25" s="75"/>
      <c r="G25" s="4"/>
    </row>
    <row r="26" spans="2:7" ht="12.75">
      <c r="B26" s="4" t="s">
        <v>159</v>
      </c>
      <c r="C26" s="7"/>
      <c r="D26" s="2">
        <v>2.7</v>
      </c>
      <c r="E26" s="2">
        <v>2.7</v>
      </c>
      <c r="F26" s="75"/>
      <c r="G26" s="4"/>
    </row>
    <row r="27" spans="2:7" ht="12.75">
      <c r="B27" s="4" t="s">
        <v>160</v>
      </c>
      <c r="C27" s="7"/>
      <c r="D27" s="2">
        <v>2.2</v>
      </c>
      <c r="E27" s="2">
        <v>2.2</v>
      </c>
      <c r="F27" s="75"/>
      <c r="G27" s="4"/>
    </row>
    <row r="28" spans="2:7" ht="12.75">
      <c r="B28" s="4" t="s">
        <v>161</v>
      </c>
      <c r="C28" s="7"/>
      <c r="D28" s="2">
        <v>1.4</v>
      </c>
      <c r="E28" s="2">
        <v>1.4</v>
      </c>
      <c r="F28" s="75"/>
      <c r="G28" s="4"/>
    </row>
    <row r="29" spans="2:7" ht="12.75">
      <c r="B29" s="4" t="s">
        <v>162</v>
      </c>
      <c r="C29" s="7"/>
      <c r="D29" s="2">
        <v>0.3</v>
      </c>
      <c r="E29" s="2">
        <v>0.3</v>
      </c>
      <c r="F29" s="75"/>
      <c r="G29" s="4"/>
    </row>
    <row r="30" spans="2:7" ht="12.75">
      <c r="B30" s="4" t="s">
        <v>163</v>
      </c>
      <c r="C30" s="7"/>
      <c r="D30" s="2">
        <v>0.8</v>
      </c>
      <c r="E30" s="2">
        <v>0.8</v>
      </c>
      <c r="F30" s="75"/>
      <c r="G30" s="4"/>
    </row>
    <row r="31" spans="2:7" ht="12.75">
      <c r="B31" s="4" t="s">
        <v>164</v>
      </c>
      <c r="C31" s="7"/>
      <c r="D31" s="2">
        <v>1.2</v>
      </c>
      <c r="E31" s="2">
        <v>1.2</v>
      </c>
      <c r="F31" s="75"/>
      <c r="G31" s="4"/>
    </row>
    <row r="32" spans="2:7" ht="12.75">
      <c r="B32" s="4" t="s">
        <v>165</v>
      </c>
      <c r="C32" s="7"/>
      <c r="D32" s="2">
        <v>0.3</v>
      </c>
      <c r="E32" s="2">
        <v>0.3</v>
      </c>
      <c r="F32" s="75"/>
      <c r="G32" s="4"/>
    </row>
    <row r="33" spans="2:7" ht="12.75">
      <c r="B33" s="4" t="s">
        <v>166</v>
      </c>
      <c r="C33" s="7"/>
      <c r="D33" s="2">
        <v>1.6</v>
      </c>
      <c r="E33" s="2">
        <v>1.6</v>
      </c>
      <c r="F33" s="75"/>
      <c r="G33" s="4"/>
    </row>
    <row r="34" spans="2:7" ht="12.75">
      <c r="B34" s="4" t="s">
        <v>167</v>
      </c>
      <c r="C34" s="7"/>
      <c r="D34" s="2">
        <v>2.8</v>
      </c>
      <c r="E34" s="2">
        <v>2.8</v>
      </c>
      <c r="F34" s="75"/>
      <c r="G34" s="4"/>
    </row>
    <row r="35" spans="2:7" ht="12.75">
      <c r="B35" s="4" t="s">
        <v>592</v>
      </c>
      <c r="C35" s="7"/>
      <c r="D35" s="2">
        <v>0.1</v>
      </c>
      <c r="E35" s="2">
        <v>0.1</v>
      </c>
      <c r="F35" s="75"/>
      <c r="G35" s="4"/>
    </row>
    <row r="36" spans="2:7" ht="12.75">
      <c r="B36" s="4" t="s">
        <v>168</v>
      </c>
      <c r="C36" s="7"/>
      <c r="D36" s="2">
        <v>3.7</v>
      </c>
      <c r="E36" s="2">
        <v>3.7</v>
      </c>
      <c r="F36" s="75"/>
      <c r="G36" s="4"/>
    </row>
    <row r="37" spans="2:7" ht="12.75">
      <c r="B37" s="4" t="s">
        <v>169</v>
      </c>
      <c r="C37" s="7"/>
      <c r="D37" s="2">
        <v>7.2</v>
      </c>
      <c r="E37" s="2">
        <v>7.2</v>
      </c>
      <c r="F37" s="75"/>
      <c r="G37" s="4"/>
    </row>
    <row r="38" spans="2:7" ht="12.75">
      <c r="B38" s="4" t="s">
        <v>140</v>
      </c>
      <c r="C38" s="7"/>
      <c r="D38" s="2">
        <v>0.1</v>
      </c>
      <c r="E38" s="2">
        <v>0.1</v>
      </c>
      <c r="F38" s="75"/>
      <c r="G38" s="4"/>
    </row>
    <row r="39" spans="2:7" ht="12.75">
      <c r="B39" s="4" t="s">
        <v>170</v>
      </c>
      <c r="C39" s="7"/>
      <c r="D39" s="2">
        <v>1.3</v>
      </c>
      <c r="E39" s="2">
        <v>1.3</v>
      </c>
      <c r="F39" s="75"/>
      <c r="G39" s="4"/>
    </row>
    <row r="40" spans="2:7" ht="12.75">
      <c r="B40" s="4" t="s">
        <v>171</v>
      </c>
      <c r="C40" s="7"/>
      <c r="D40" s="2">
        <v>3.4</v>
      </c>
      <c r="E40" s="2">
        <v>3.4</v>
      </c>
      <c r="F40" s="75"/>
      <c r="G40" s="4"/>
    </row>
    <row r="41" spans="2:7" ht="12.75">
      <c r="B41" s="4" t="s">
        <v>141</v>
      </c>
      <c r="C41" s="7"/>
      <c r="D41" s="2">
        <v>0.6</v>
      </c>
      <c r="E41" s="2">
        <v>0.6</v>
      </c>
      <c r="F41" s="75"/>
      <c r="G41" s="4"/>
    </row>
    <row r="42" spans="2:7" ht="12.75">
      <c r="B42" s="4" t="s">
        <v>172</v>
      </c>
      <c r="C42" s="7"/>
      <c r="D42" s="2">
        <v>1.5</v>
      </c>
      <c r="E42" s="2">
        <v>1.5</v>
      </c>
      <c r="F42" s="75"/>
      <c r="G42" s="4"/>
    </row>
    <row r="43" spans="2:7" ht="12.75">
      <c r="B43" s="4" t="s">
        <v>173</v>
      </c>
      <c r="C43" s="7"/>
      <c r="D43" s="2">
        <v>0.5</v>
      </c>
      <c r="E43" s="2">
        <v>0.5</v>
      </c>
      <c r="F43" s="75"/>
      <c r="G43" s="4"/>
    </row>
    <row r="44" spans="2:7" ht="12.75">
      <c r="B44" s="4" t="s">
        <v>174</v>
      </c>
      <c r="C44" s="7"/>
      <c r="D44" s="2">
        <v>2.6</v>
      </c>
      <c r="E44" s="2">
        <v>2.6</v>
      </c>
      <c r="F44" s="75"/>
      <c r="G44" s="4"/>
    </row>
    <row r="45" spans="2:7" ht="12.75">
      <c r="B45" s="4" t="s">
        <v>175</v>
      </c>
      <c r="C45" s="7"/>
      <c r="D45" s="2">
        <v>2.1</v>
      </c>
      <c r="E45" s="2">
        <v>2.1</v>
      </c>
      <c r="F45" s="75"/>
      <c r="G45" s="4"/>
    </row>
    <row r="46" spans="2:7" ht="12.75">
      <c r="B46" s="4" t="s">
        <v>176</v>
      </c>
      <c r="C46" s="7"/>
      <c r="D46" s="2">
        <v>0.2</v>
      </c>
      <c r="E46" s="2">
        <v>0.2</v>
      </c>
      <c r="F46" s="75"/>
      <c r="G46" s="4"/>
    </row>
    <row r="47" spans="2:7" ht="12.75">
      <c r="B47" s="4" t="s">
        <v>177</v>
      </c>
      <c r="C47" s="7"/>
      <c r="D47" s="2">
        <v>2.9</v>
      </c>
      <c r="E47" s="2">
        <v>2.9</v>
      </c>
      <c r="F47" s="75"/>
      <c r="G47" s="4"/>
    </row>
    <row r="48" spans="2:7" ht="12.75">
      <c r="B48" s="4" t="s">
        <v>178</v>
      </c>
      <c r="C48" s="7"/>
      <c r="D48" s="2">
        <v>4.1</v>
      </c>
      <c r="E48" s="2">
        <v>4.1</v>
      </c>
      <c r="F48" s="75"/>
      <c r="G48" s="4"/>
    </row>
    <row r="49" spans="2:7" ht="12.75">
      <c r="B49" s="4" t="s">
        <v>179</v>
      </c>
      <c r="C49" s="7"/>
      <c r="D49" s="2">
        <v>0.8</v>
      </c>
      <c r="E49" s="2">
        <v>0.8</v>
      </c>
      <c r="F49" s="75"/>
      <c r="G49" s="4"/>
    </row>
    <row r="50" spans="2:7" ht="12.75">
      <c r="B50" s="4" t="s">
        <v>180</v>
      </c>
      <c r="C50" s="7"/>
      <c r="D50" s="2">
        <v>0.5</v>
      </c>
      <c r="E50" s="2">
        <v>0.5</v>
      </c>
      <c r="F50" s="75"/>
      <c r="G50" s="4"/>
    </row>
    <row r="51" spans="2:7" ht="12.75">
      <c r="B51" s="4" t="s">
        <v>181</v>
      </c>
      <c r="C51" s="7"/>
      <c r="D51" s="2">
        <v>7.4</v>
      </c>
      <c r="E51" s="2">
        <v>7.4</v>
      </c>
      <c r="F51" s="75"/>
      <c r="G51" s="4"/>
    </row>
    <row r="52" spans="2:7" ht="12.75">
      <c r="B52" s="4" t="s">
        <v>182</v>
      </c>
      <c r="C52" s="7"/>
      <c r="D52" s="2">
        <v>6.9</v>
      </c>
      <c r="E52" s="2">
        <v>6.9</v>
      </c>
      <c r="F52" s="75"/>
      <c r="G52" s="4"/>
    </row>
    <row r="53" spans="2:7" ht="12.75">
      <c r="B53" s="4" t="s">
        <v>142</v>
      </c>
      <c r="C53" s="7"/>
      <c r="D53" s="2">
        <v>1</v>
      </c>
      <c r="E53" s="2">
        <v>1</v>
      </c>
      <c r="F53" s="75"/>
      <c r="G53" s="4"/>
    </row>
    <row r="54" spans="2:7" ht="12.75">
      <c r="B54" s="4" t="s">
        <v>183</v>
      </c>
      <c r="C54" s="7"/>
      <c r="D54" s="2">
        <v>2.6</v>
      </c>
      <c r="E54" s="2">
        <v>2.6</v>
      </c>
      <c r="F54" s="75"/>
      <c r="G54" s="4"/>
    </row>
    <row r="55" spans="2:7" ht="12.75">
      <c r="B55" s="4" t="s">
        <v>184</v>
      </c>
      <c r="C55" s="7"/>
      <c r="D55" s="2">
        <v>8.7</v>
      </c>
      <c r="E55" s="2">
        <v>8.7</v>
      </c>
      <c r="F55" s="75"/>
      <c r="G55" s="4"/>
    </row>
    <row r="56" spans="2:7" ht="12.75">
      <c r="B56" s="4" t="s">
        <v>590</v>
      </c>
      <c r="C56" s="7"/>
      <c r="D56" s="2">
        <v>0.2</v>
      </c>
      <c r="E56" s="2">
        <v>0.2</v>
      </c>
      <c r="F56" s="75"/>
      <c r="G56" s="4"/>
    </row>
    <row r="57" spans="2:7" ht="12.75">
      <c r="B57" s="4" t="s">
        <v>143</v>
      </c>
      <c r="C57" s="7"/>
      <c r="D57" s="2">
        <v>0.5</v>
      </c>
      <c r="E57" s="2">
        <v>0.5</v>
      </c>
      <c r="F57" s="75"/>
      <c r="G57" s="4"/>
    </row>
    <row r="58" spans="2:7" ht="12.75">
      <c r="B58" s="4" t="s">
        <v>185</v>
      </c>
      <c r="C58" s="7"/>
      <c r="D58" s="2">
        <v>5.1</v>
      </c>
      <c r="E58" s="2">
        <v>5.1</v>
      </c>
      <c r="F58" s="75"/>
      <c r="G58" s="4"/>
    </row>
    <row r="59" spans="2:7" ht="12.75">
      <c r="B59" s="4" t="s">
        <v>186</v>
      </c>
      <c r="C59" s="7" t="s">
        <v>66</v>
      </c>
      <c r="D59" s="2">
        <v>0.9</v>
      </c>
      <c r="E59" s="2">
        <v>0.9</v>
      </c>
      <c r="F59" s="75"/>
      <c r="G59" s="4"/>
    </row>
    <row r="60" spans="2:7" ht="12.75">
      <c r="B60" s="4" t="s">
        <v>187</v>
      </c>
      <c r="C60" s="7"/>
      <c r="D60" s="2">
        <v>4.1</v>
      </c>
      <c r="E60" s="2">
        <v>4.1</v>
      </c>
      <c r="F60" s="75"/>
      <c r="G60" s="4"/>
    </row>
    <row r="61" spans="2:7" ht="12.75">
      <c r="B61" s="4" t="s">
        <v>188</v>
      </c>
      <c r="C61" s="7"/>
      <c r="D61" s="2">
        <v>5.1</v>
      </c>
      <c r="E61" s="2">
        <v>5.1</v>
      </c>
      <c r="F61" s="75"/>
      <c r="G61" s="4"/>
    </row>
    <row r="62" spans="2:7" ht="12.75">
      <c r="B62" s="5" t="s">
        <v>189</v>
      </c>
      <c r="C62" s="8"/>
      <c r="D62" s="3">
        <v>4</v>
      </c>
      <c r="E62" s="3">
        <v>4</v>
      </c>
      <c r="F62" s="76"/>
      <c r="G62" s="5"/>
    </row>
  </sheetData>
  <sheetProtection/>
  <conditionalFormatting sqref="A5:A62">
    <cfRule type="expression" priority="1" dxfId="1" stopIfTrue="1">
      <formula>$E5&lt;0.1</formula>
    </cfRule>
  </conditionalFormatting>
  <conditionalFormatting sqref="B5:F62">
    <cfRule type="expression" priority="2" dxfId="0" stopIfTrue="1">
      <formula>$E5&lt;0.1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190</v>
      </c>
      <c r="B1" s="1"/>
      <c r="C1" s="6"/>
      <c r="G1" s="1">
        <f>IF(Summary!H11=0,"Complete!","")</f>
      </c>
    </row>
    <row r="2" ht="13.5" thickBot="1">
      <c r="C2" s="6"/>
    </row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195</v>
      </c>
      <c r="C5" s="7"/>
      <c r="D5" s="2">
        <v>5</v>
      </c>
      <c r="E5" s="2">
        <v>5</v>
      </c>
      <c r="F5" s="75"/>
      <c r="G5" s="4"/>
    </row>
    <row r="6" spans="2:7" ht="12.75">
      <c r="B6" s="4" t="s">
        <v>194</v>
      </c>
      <c r="C6" s="7"/>
      <c r="D6" s="2">
        <v>5.7</v>
      </c>
      <c r="E6" s="2">
        <v>5.7</v>
      </c>
      <c r="F6" s="75"/>
      <c r="G6" s="4"/>
    </row>
    <row r="7" spans="2:7" ht="12.75">
      <c r="B7" s="4" t="s">
        <v>193</v>
      </c>
      <c r="C7" s="7"/>
      <c r="D7" s="2">
        <v>1.9</v>
      </c>
      <c r="E7" s="2">
        <v>1.9</v>
      </c>
      <c r="F7" s="75"/>
      <c r="G7" s="4"/>
    </row>
    <row r="8" spans="2:7" ht="12.75">
      <c r="B8" s="4" t="s">
        <v>192</v>
      </c>
      <c r="C8" s="7"/>
      <c r="D8" s="2">
        <v>7.1</v>
      </c>
      <c r="E8" s="2">
        <v>7.1</v>
      </c>
      <c r="F8" s="75"/>
      <c r="G8" s="4"/>
    </row>
    <row r="9" spans="2:7" ht="12.75">
      <c r="B9" s="4" t="s">
        <v>191</v>
      </c>
      <c r="C9" s="7"/>
      <c r="D9" s="2">
        <v>5.5</v>
      </c>
      <c r="E9" s="2">
        <v>5.5</v>
      </c>
      <c r="F9" s="75"/>
      <c r="G9" s="4"/>
    </row>
    <row r="10" spans="2:7" ht="12.75">
      <c r="B10" s="4" t="s">
        <v>196</v>
      </c>
      <c r="C10" s="7"/>
      <c r="D10" s="2">
        <v>6.9</v>
      </c>
      <c r="E10" s="2">
        <v>6.9</v>
      </c>
      <c r="F10" s="75"/>
      <c r="G10" s="4"/>
    </row>
    <row r="11" spans="2:7" ht="12.75">
      <c r="B11" s="4" t="s">
        <v>197</v>
      </c>
      <c r="C11" s="7"/>
      <c r="D11" s="2">
        <v>3.7</v>
      </c>
      <c r="E11" s="2">
        <v>3.7</v>
      </c>
      <c r="F11" s="75"/>
      <c r="G11" s="4"/>
    </row>
    <row r="12" spans="2:7" ht="12.75">
      <c r="B12" s="4" t="s">
        <v>198</v>
      </c>
      <c r="C12" s="7"/>
      <c r="D12" s="2">
        <v>1</v>
      </c>
      <c r="E12" s="2">
        <v>1</v>
      </c>
      <c r="F12" s="75"/>
      <c r="G12" s="4"/>
    </row>
    <row r="13" spans="2:7" ht="12.75">
      <c r="B13" s="4" t="s">
        <v>199</v>
      </c>
      <c r="C13" s="7"/>
      <c r="D13" s="2">
        <v>0.3</v>
      </c>
      <c r="E13" s="2">
        <v>0.3</v>
      </c>
      <c r="F13" s="75"/>
      <c r="G13" s="4"/>
    </row>
    <row r="14" spans="2:7" ht="12.75">
      <c r="B14" s="4" t="s">
        <v>200</v>
      </c>
      <c r="C14" s="7"/>
      <c r="D14" s="2">
        <v>3.8</v>
      </c>
      <c r="E14" s="2">
        <v>3.8</v>
      </c>
      <c r="F14" s="75"/>
      <c r="G14" s="4"/>
    </row>
    <row r="15" spans="2:7" ht="12.75">
      <c r="B15" s="4" t="s">
        <v>201</v>
      </c>
      <c r="C15" s="7"/>
      <c r="D15" s="2">
        <v>1.1</v>
      </c>
      <c r="E15" s="2">
        <v>1.1</v>
      </c>
      <c r="F15" s="75"/>
      <c r="G15" s="4"/>
    </row>
    <row r="16" spans="2:7" ht="12.75">
      <c r="B16" s="4" t="s">
        <v>202</v>
      </c>
      <c r="C16" s="7"/>
      <c r="D16" s="2">
        <v>6</v>
      </c>
      <c r="E16" s="2">
        <v>6</v>
      </c>
      <c r="F16" s="75"/>
      <c r="G16" s="4"/>
    </row>
    <row r="17" spans="2:7" ht="12.75">
      <c r="B17" s="4" t="s">
        <v>203</v>
      </c>
      <c r="C17" s="7"/>
      <c r="D17" s="2">
        <v>0.2</v>
      </c>
      <c r="E17" s="2">
        <v>0.2</v>
      </c>
      <c r="F17" s="75"/>
      <c r="G17" s="4"/>
    </row>
    <row r="18" spans="2:7" ht="12.75">
      <c r="B18" s="4" t="s">
        <v>204</v>
      </c>
      <c r="C18" s="7"/>
      <c r="D18" s="2">
        <v>0.6</v>
      </c>
      <c r="E18" s="2">
        <v>0.6</v>
      </c>
      <c r="F18" s="75"/>
      <c r="G18" s="4"/>
    </row>
    <row r="19" spans="2:7" ht="12.75">
      <c r="B19" s="4" t="s">
        <v>205</v>
      </c>
      <c r="C19" s="7"/>
      <c r="D19" s="2">
        <v>3.9</v>
      </c>
      <c r="E19" s="2">
        <v>3.9</v>
      </c>
      <c r="F19" s="75"/>
      <c r="G19" s="4"/>
    </row>
    <row r="20" spans="2:7" ht="12.75">
      <c r="B20" s="4" t="s">
        <v>206</v>
      </c>
      <c r="C20" s="7"/>
      <c r="D20" s="2">
        <v>2.8</v>
      </c>
      <c r="E20" s="2">
        <v>2.8</v>
      </c>
      <c r="F20" s="75"/>
      <c r="G20" s="4"/>
    </row>
    <row r="21" spans="2:7" ht="12.75">
      <c r="B21" s="4" t="s">
        <v>207</v>
      </c>
      <c r="C21" s="7"/>
      <c r="D21" s="2">
        <v>0.9</v>
      </c>
      <c r="E21" s="2">
        <v>0.9</v>
      </c>
      <c r="F21" s="75"/>
      <c r="G21" s="4"/>
    </row>
    <row r="22" spans="2:7" ht="12.75">
      <c r="B22" s="4" t="s">
        <v>208</v>
      </c>
      <c r="C22" s="7"/>
      <c r="D22" s="2">
        <v>2.9</v>
      </c>
      <c r="E22" s="2">
        <v>2.9</v>
      </c>
      <c r="F22" s="75"/>
      <c r="G22" s="4"/>
    </row>
    <row r="23" spans="2:7" ht="12.75">
      <c r="B23" s="4" t="s">
        <v>209</v>
      </c>
      <c r="C23" s="7"/>
      <c r="D23" s="2">
        <v>9.5</v>
      </c>
      <c r="E23" s="2">
        <v>9.5</v>
      </c>
      <c r="F23" s="75"/>
      <c r="G23" s="4"/>
    </row>
    <row r="24" spans="2:7" ht="12.75">
      <c r="B24" s="4" t="s">
        <v>210</v>
      </c>
      <c r="C24" s="7"/>
      <c r="D24" s="2">
        <v>3.6</v>
      </c>
      <c r="E24" s="2">
        <v>3.6</v>
      </c>
      <c r="F24" s="75"/>
      <c r="G24" s="4"/>
    </row>
    <row r="25" spans="2:7" ht="12.75">
      <c r="B25" s="4" t="s">
        <v>211</v>
      </c>
      <c r="C25" s="7"/>
      <c r="D25" s="2">
        <v>0.4</v>
      </c>
      <c r="E25" s="2">
        <v>0.4</v>
      </c>
      <c r="F25" s="75"/>
      <c r="G25" s="4"/>
    </row>
    <row r="26" spans="2:7" ht="12.75">
      <c r="B26" s="4" t="s">
        <v>212</v>
      </c>
      <c r="C26" s="7"/>
      <c r="D26" s="2">
        <v>7.2</v>
      </c>
      <c r="E26" s="2">
        <v>7.2</v>
      </c>
      <c r="F26" s="75"/>
      <c r="G26" s="4"/>
    </row>
    <row r="27" spans="2:7" ht="12.75">
      <c r="B27" s="4" t="s">
        <v>213</v>
      </c>
      <c r="C27" s="7"/>
      <c r="D27" s="2">
        <v>1.9</v>
      </c>
      <c r="E27" s="2">
        <v>1.9</v>
      </c>
      <c r="F27" s="75"/>
      <c r="G27" s="4"/>
    </row>
    <row r="28" spans="2:7" ht="12.75">
      <c r="B28" s="4" t="s">
        <v>214</v>
      </c>
      <c r="C28" s="7"/>
      <c r="D28" s="2">
        <v>0.5</v>
      </c>
      <c r="E28" s="2">
        <v>0.5</v>
      </c>
      <c r="F28" s="75"/>
      <c r="G28" s="4"/>
    </row>
    <row r="29" spans="2:7" ht="12.75">
      <c r="B29" s="4" t="s">
        <v>215</v>
      </c>
      <c r="C29" s="7"/>
      <c r="D29" s="2">
        <v>0.9</v>
      </c>
      <c r="E29" s="2">
        <v>0.9</v>
      </c>
      <c r="F29" s="75"/>
      <c r="G29" s="4"/>
    </row>
    <row r="30" spans="2:7" ht="12.75">
      <c r="B30" s="4" t="s">
        <v>216</v>
      </c>
      <c r="C30" s="7"/>
      <c r="D30" s="2">
        <v>1</v>
      </c>
      <c r="E30" s="2">
        <v>1</v>
      </c>
      <c r="F30" s="75"/>
      <c r="G30" s="4"/>
    </row>
    <row r="31" spans="2:7" ht="12.75">
      <c r="B31" s="4" t="s">
        <v>217</v>
      </c>
      <c r="C31" s="7"/>
      <c r="D31" s="2">
        <v>0.2</v>
      </c>
      <c r="E31" s="2">
        <v>0.2</v>
      </c>
      <c r="F31" s="75"/>
      <c r="G31" s="4"/>
    </row>
    <row r="32" spans="2:7" ht="12.75">
      <c r="B32" s="5" t="s">
        <v>218</v>
      </c>
      <c r="C32" s="8"/>
      <c r="D32" s="3">
        <v>2.4</v>
      </c>
      <c r="E32" s="3">
        <v>2.4</v>
      </c>
      <c r="F32" s="76"/>
      <c r="G32" s="5"/>
    </row>
  </sheetData>
  <sheetProtection/>
  <conditionalFormatting sqref="A5:A32">
    <cfRule type="expression" priority="1" dxfId="1" stopIfTrue="1">
      <formula>$E5&lt;0.1</formula>
    </cfRule>
  </conditionalFormatting>
  <conditionalFormatting sqref="B5:F32">
    <cfRule type="expression" priority="2" dxfId="0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219</v>
      </c>
      <c r="B1" s="1"/>
      <c r="C1" s="6"/>
      <c r="G1" s="1">
        <f>IF(Summary!H12=0,"Complete!","")</f>
      </c>
    </row>
    <row r="2" ht="13.5" thickBot="1">
      <c r="C2" s="6"/>
    </row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222</v>
      </c>
      <c r="C5" s="7"/>
      <c r="D5" s="2">
        <v>16.9</v>
      </c>
      <c r="E5" s="2">
        <v>16.9</v>
      </c>
      <c r="F5" s="75"/>
      <c r="G5" s="4"/>
    </row>
    <row r="6" spans="2:7" ht="12.75">
      <c r="B6" s="4" t="s">
        <v>223</v>
      </c>
      <c r="C6" s="7"/>
      <c r="D6" s="2">
        <v>0.2</v>
      </c>
      <c r="E6" s="2">
        <v>0.2</v>
      </c>
      <c r="F6" s="75"/>
      <c r="G6" s="4"/>
    </row>
    <row r="7" spans="2:7" ht="12.75">
      <c r="B7" s="4" t="s">
        <v>224</v>
      </c>
      <c r="C7" s="7"/>
      <c r="D7" s="2">
        <v>1.1</v>
      </c>
      <c r="E7" s="2">
        <v>1.1</v>
      </c>
      <c r="F7" s="75"/>
      <c r="G7" s="4"/>
    </row>
    <row r="8" spans="2:7" ht="12.75">
      <c r="B8" s="4" t="s">
        <v>225</v>
      </c>
      <c r="C8" s="7"/>
      <c r="D8" s="2">
        <v>0.4</v>
      </c>
      <c r="E8" s="2">
        <v>0.4</v>
      </c>
      <c r="F8" s="75"/>
      <c r="G8" s="4"/>
    </row>
    <row r="9" spans="2:7" ht="12.75">
      <c r="B9" s="4" t="s">
        <v>226</v>
      </c>
      <c r="C9" s="7"/>
      <c r="D9" s="2">
        <v>2.3</v>
      </c>
      <c r="E9" s="2">
        <v>2.3</v>
      </c>
      <c r="F9" s="75"/>
      <c r="G9" s="4"/>
    </row>
    <row r="10" spans="2:7" ht="12.75">
      <c r="B10" s="4" t="s">
        <v>227</v>
      </c>
      <c r="C10" s="7"/>
      <c r="D10" s="2">
        <v>0.3</v>
      </c>
      <c r="E10" s="2">
        <v>0.3</v>
      </c>
      <c r="F10" s="75"/>
      <c r="G10" s="4"/>
    </row>
    <row r="11" spans="2:7" ht="12.75">
      <c r="B11" s="4" t="s">
        <v>228</v>
      </c>
      <c r="C11" s="7"/>
      <c r="D11" s="2">
        <v>2</v>
      </c>
      <c r="E11" s="2">
        <v>2</v>
      </c>
      <c r="F11" s="75"/>
      <c r="G11" s="4"/>
    </row>
    <row r="12" spans="2:7" ht="12.75">
      <c r="B12" s="4" t="s">
        <v>220</v>
      </c>
      <c r="C12" s="7"/>
      <c r="D12" s="2">
        <v>0.3</v>
      </c>
      <c r="E12" s="2">
        <v>0.3</v>
      </c>
      <c r="F12" s="75"/>
      <c r="G12" s="4"/>
    </row>
    <row r="13" spans="2:7" ht="12.75">
      <c r="B13" s="4" t="s">
        <v>229</v>
      </c>
      <c r="C13" s="7"/>
      <c r="D13" s="2">
        <v>4.9</v>
      </c>
      <c r="E13" s="2">
        <v>4.9</v>
      </c>
      <c r="F13" s="75"/>
      <c r="G13" s="4"/>
    </row>
    <row r="14" spans="2:7" ht="12.75">
      <c r="B14" s="4" t="s">
        <v>230</v>
      </c>
      <c r="C14" s="7"/>
      <c r="D14" s="2">
        <v>1</v>
      </c>
      <c r="E14" s="2">
        <v>1</v>
      </c>
      <c r="F14" s="75"/>
      <c r="G14" s="4"/>
    </row>
    <row r="15" spans="2:7" ht="12.75">
      <c r="B15" s="4" t="s">
        <v>231</v>
      </c>
      <c r="C15" s="7"/>
      <c r="D15" s="2">
        <v>3.1</v>
      </c>
      <c r="E15" s="2">
        <v>3.1</v>
      </c>
      <c r="F15" s="75"/>
      <c r="G15" s="4"/>
    </row>
    <row r="16" spans="2:7" ht="12.75">
      <c r="B16" s="4" t="s">
        <v>232</v>
      </c>
      <c r="C16" s="7"/>
      <c r="D16" s="2">
        <v>2</v>
      </c>
      <c r="E16" s="2">
        <v>2</v>
      </c>
      <c r="F16" s="75"/>
      <c r="G16" s="4"/>
    </row>
    <row r="17" spans="2:7" ht="12.75">
      <c r="B17" s="4" t="s">
        <v>233</v>
      </c>
      <c r="C17" s="7"/>
      <c r="D17" s="2">
        <v>2.5</v>
      </c>
      <c r="E17" s="2">
        <v>2.5</v>
      </c>
      <c r="F17" s="75"/>
      <c r="G17" s="4"/>
    </row>
    <row r="18" spans="2:7" ht="12.75">
      <c r="B18" s="4" t="s">
        <v>234</v>
      </c>
      <c r="C18" s="7"/>
      <c r="D18" s="2">
        <v>1.8</v>
      </c>
      <c r="E18" s="2">
        <v>1.8</v>
      </c>
      <c r="F18" s="75"/>
      <c r="G18" s="4"/>
    </row>
    <row r="19" spans="2:7" ht="12.75">
      <c r="B19" s="4" t="s">
        <v>235</v>
      </c>
      <c r="C19" s="7"/>
      <c r="D19" s="2">
        <v>1.9</v>
      </c>
      <c r="E19" s="2">
        <v>1.9</v>
      </c>
      <c r="F19" s="75"/>
      <c r="G19" s="4"/>
    </row>
    <row r="20" spans="2:7" ht="12.75">
      <c r="B20" s="4" t="s">
        <v>221</v>
      </c>
      <c r="C20" s="7"/>
      <c r="D20" s="2">
        <v>1.2</v>
      </c>
      <c r="E20" s="2">
        <v>1.2</v>
      </c>
      <c r="F20" s="75"/>
      <c r="G20" s="4"/>
    </row>
    <row r="21" spans="2:7" ht="12.75">
      <c r="B21" s="4" t="s">
        <v>236</v>
      </c>
      <c r="C21" s="7"/>
      <c r="D21" s="2">
        <v>5</v>
      </c>
      <c r="E21" s="2">
        <v>5</v>
      </c>
      <c r="F21" s="75"/>
      <c r="G21" s="4"/>
    </row>
    <row r="22" spans="2:7" ht="12.75">
      <c r="B22" s="4" t="s">
        <v>237</v>
      </c>
      <c r="C22" s="7"/>
      <c r="D22" s="2">
        <v>0.5</v>
      </c>
      <c r="E22" s="2">
        <v>0.5</v>
      </c>
      <c r="F22" s="75"/>
      <c r="G22" s="4"/>
    </row>
    <row r="23" spans="2:7" ht="12.75">
      <c r="B23" s="4" t="s">
        <v>238</v>
      </c>
      <c r="C23" s="7"/>
      <c r="D23" s="2">
        <v>2.5</v>
      </c>
      <c r="E23" s="2">
        <v>2.5</v>
      </c>
      <c r="F23" s="75"/>
      <c r="G23" s="4"/>
    </row>
    <row r="24" spans="2:7" ht="12.75">
      <c r="B24" s="4" t="s">
        <v>239</v>
      </c>
      <c r="C24" s="7"/>
      <c r="D24" s="2">
        <v>3.7</v>
      </c>
      <c r="E24" s="2">
        <v>3.7</v>
      </c>
      <c r="F24" s="75"/>
      <c r="G24" s="4"/>
    </row>
    <row r="25" spans="2:7" ht="12.75">
      <c r="B25" s="4" t="s">
        <v>240</v>
      </c>
      <c r="C25" s="7"/>
      <c r="D25" s="2">
        <v>0.2</v>
      </c>
      <c r="E25" s="2">
        <v>0.2</v>
      </c>
      <c r="F25" s="75"/>
      <c r="G25" s="4"/>
    </row>
    <row r="26" spans="2:7" ht="12.75">
      <c r="B26" s="4" t="s">
        <v>241</v>
      </c>
      <c r="C26" s="7"/>
      <c r="D26" s="2">
        <v>2.9</v>
      </c>
      <c r="E26" s="2">
        <v>2.9</v>
      </c>
      <c r="F26" s="75"/>
      <c r="G26" s="4"/>
    </row>
    <row r="27" spans="2:7" ht="12.75">
      <c r="B27" s="4" t="s">
        <v>242</v>
      </c>
      <c r="C27" s="7"/>
      <c r="D27" s="2">
        <v>3.2</v>
      </c>
      <c r="E27" s="2">
        <v>3.2</v>
      </c>
      <c r="F27" s="75"/>
      <c r="G27" s="4"/>
    </row>
    <row r="28" spans="2:7" ht="12.75">
      <c r="B28" s="4" t="s">
        <v>243</v>
      </c>
      <c r="C28" s="7"/>
      <c r="D28" s="2">
        <v>2.1</v>
      </c>
      <c r="E28" s="2">
        <v>2.1</v>
      </c>
      <c r="F28" s="75"/>
      <c r="G28" s="4"/>
    </row>
    <row r="29" spans="2:7" ht="12.75">
      <c r="B29" s="5" t="s">
        <v>244</v>
      </c>
      <c r="C29" s="8"/>
      <c r="D29" s="3">
        <v>0.9</v>
      </c>
      <c r="E29" s="3">
        <v>0.9</v>
      </c>
      <c r="F29" s="76"/>
      <c r="G29" s="5"/>
    </row>
  </sheetData>
  <sheetProtection/>
  <conditionalFormatting sqref="A5:A29">
    <cfRule type="expression" priority="1" dxfId="1" stopIfTrue="1">
      <formula>$E5&lt;0.1</formula>
    </cfRule>
  </conditionalFormatting>
  <conditionalFormatting sqref="B5:F29">
    <cfRule type="expression" priority="2" dxfId="0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245</v>
      </c>
      <c r="B1" s="1"/>
      <c r="C1" s="6"/>
      <c r="G1" s="1">
        <f>IF(Summary!H13=0,"Complete!","")</f>
      </c>
    </row>
    <row r="2" ht="13.5" thickBot="1">
      <c r="C2" s="6"/>
    </row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248</v>
      </c>
      <c r="C5" s="7"/>
      <c r="D5" s="2">
        <v>3.8</v>
      </c>
      <c r="E5" s="2">
        <v>3.8</v>
      </c>
      <c r="F5" s="75"/>
      <c r="G5" s="4"/>
    </row>
    <row r="6" spans="2:7" ht="12.75">
      <c r="B6" s="4" t="s">
        <v>249</v>
      </c>
      <c r="C6" s="7"/>
      <c r="D6" s="2">
        <v>4.4</v>
      </c>
      <c r="E6" s="2">
        <v>4.4</v>
      </c>
      <c r="F6" s="75"/>
      <c r="G6" s="4"/>
    </row>
    <row r="7" spans="2:7" ht="12.75">
      <c r="B7" s="4" t="s">
        <v>250</v>
      </c>
      <c r="C7" s="7"/>
      <c r="D7" s="2">
        <v>3.2</v>
      </c>
      <c r="E7" s="2">
        <v>3.2</v>
      </c>
      <c r="F7" s="75"/>
      <c r="G7" s="4"/>
    </row>
    <row r="8" spans="2:7" ht="12.75">
      <c r="B8" s="4" t="s">
        <v>251</v>
      </c>
      <c r="C8" s="7"/>
      <c r="D8" s="2">
        <v>3</v>
      </c>
      <c r="E8" s="2">
        <v>3</v>
      </c>
      <c r="F8" s="75"/>
      <c r="G8" s="4"/>
    </row>
    <row r="9" spans="2:7" ht="12.75">
      <c r="B9" s="4" t="s">
        <v>252</v>
      </c>
      <c r="C9" s="7"/>
      <c r="D9" s="2">
        <v>1.1</v>
      </c>
      <c r="E9" s="2">
        <v>1.1</v>
      </c>
      <c r="F9" s="75"/>
      <c r="G9" s="4"/>
    </row>
    <row r="10" spans="2:7" ht="12.75">
      <c r="B10" s="4" t="s">
        <v>253</v>
      </c>
      <c r="C10" s="7"/>
      <c r="D10" s="2">
        <v>4.3</v>
      </c>
      <c r="E10" s="2">
        <v>4.3</v>
      </c>
      <c r="F10" s="75"/>
      <c r="G10" s="4"/>
    </row>
    <row r="11" spans="2:7" ht="12.75">
      <c r="B11" s="4" t="s">
        <v>246</v>
      </c>
      <c r="C11" s="7"/>
      <c r="D11" s="2">
        <v>5.1</v>
      </c>
      <c r="E11" s="2">
        <v>5.1</v>
      </c>
      <c r="F11" s="75"/>
      <c r="G11" s="4"/>
    </row>
    <row r="12" spans="2:7" ht="12.75">
      <c r="B12" s="4" t="s">
        <v>254</v>
      </c>
      <c r="C12" s="7"/>
      <c r="D12" s="2">
        <v>0.2</v>
      </c>
      <c r="E12" s="2">
        <v>0.2</v>
      </c>
      <c r="F12" s="75"/>
      <c r="G12" s="4"/>
    </row>
    <row r="13" spans="2:7" ht="12.75">
      <c r="B13" s="4" t="s">
        <v>255</v>
      </c>
      <c r="C13" s="7"/>
      <c r="D13" s="2">
        <v>3.7</v>
      </c>
      <c r="E13" s="2">
        <v>3.7</v>
      </c>
      <c r="F13" s="75"/>
      <c r="G13" s="4"/>
    </row>
    <row r="14" spans="2:7" ht="12.75">
      <c r="B14" s="4" t="s">
        <v>256</v>
      </c>
      <c r="C14" s="7"/>
      <c r="D14" s="2">
        <v>1.1</v>
      </c>
      <c r="E14" s="2">
        <v>1.1</v>
      </c>
      <c r="F14" s="75"/>
      <c r="G14" s="4"/>
    </row>
    <row r="15" spans="2:7" ht="12.75">
      <c r="B15" s="4" t="s">
        <v>257</v>
      </c>
      <c r="C15" s="7"/>
      <c r="D15" s="2">
        <v>3.9</v>
      </c>
      <c r="E15" s="2">
        <v>3.9</v>
      </c>
      <c r="F15" s="75"/>
      <c r="G15" s="4"/>
    </row>
    <row r="16" spans="2:7" ht="12.75">
      <c r="B16" s="4" t="s">
        <v>247</v>
      </c>
      <c r="C16" s="7"/>
      <c r="D16" s="2">
        <v>3.2</v>
      </c>
      <c r="E16" s="2">
        <v>3.2</v>
      </c>
      <c r="F16" s="75"/>
      <c r="G16" s="4"/>
    </row>
    <row r="17" spans="2:7" ht="12.75">
      <c r="B17" s="4" t="s">
        <v>258</v>
      </c>
      <c r="C17" s="7"/>
      <c r="D17" s="2">
        <v>4.5</v>
      </c>
      <c r="E17" s="2">
        <v>4.5</v>
      </c>
      <c r="F17" s="75"/>
      <c r="G17" s="4"/>
    </row>
    <row r="18" spans="2:7" ht="12.75">
      <c r="B18" s="4" t="s">
        <v>617</v>
      </c>
      <c r="C18" s="7"/>
      <c r="D18" s="2">
        <v>0.1</v>
      </c>
      <c r="E18" s="2">
        <v>0.1</v>
      </c>
      <c r="F18" s="75"/>
      <c r="G18" s="4"/>
    </row>
    <row r="19" spans="2:7" ht="12.75">
      <c r="B19" s="4" t="s">
        <v>259</v>
      </c>
      <c r="C19" s="7"/>
      <c r="D19" s="2">
        <v>2.4</v>
      </c>
      <c r="E19" s="2">
        <v>2.4</v>
      </c>
      <c r="F19" s="75"/>
      <c r="G19" s="4"/>
    </row>
    <row r="20" spans="2:7" ht="12.75">
      <c r="B20" s="4" t="s">
        <v>260</v>
      </c>
      <c r="C20" s="7"/>
      <c r="D20" s="2">
        <v>1.8</v>
      </c>
      <c r="E20" s="2">
        <v>1.8</v>
      </c>
      <c r="F20" s="75"/>
      <c r="G20" s="4"/>
    </row>
    <row r="21" spans="2:7" ht="12.75">
      <c r="B21" s="4" t="s">
        <v>261</v>
      </c>
      <c r="C21" s="7"/>
      <c r="D21" s="2">
        <v>1.8</v>
      </c>
      <c r="E21" s="2">
        <v>1.8</v>
      </c>
      <c r="F21" s="75"/>
      <c r="G21" s="4"/>
    </row>
    <row r="22" spans="2:7" ht="12.75">
      <c r="B22" s="4" t="s">
        <v>262</v>
      </c>
      <c r="C22" s="7"/>
      <c r="D22" s="2">
        <v>1.7</v>
      </c>
      <c r="E22" s="2">
        <v>1.7</v>
      </c>
      <c r="F22" s="75"/>
      <c r="G22" s="4"/>
    </row>
    <row r="23" spans="2:7" ht="12.75">
      <c r="B23" s="4" t="s">
        <v>263</v>
      </c>
      <c r="C23" s="7"/>
      <c r="D23" s="2">
        <v>5.8</v>
      </c>
      <c r="E23" s="2">
        <v>5.8</v>
      </c>
      <c r="F23" s="75"/>
      <c r="G23" s="4"/>
    </row>
    <row r="24" spans="2:7" ht="12.75">
      <c r="B24" s="4" t="s">
        <v>264</v>
      </c>
      <c r="C24" s="7"/>
      <c r="D24" s="2">
        <v>0.2</v>
      </c>
      <c r="E24" s="2">
        <v>0.2</v>
      </c>
      <c r="F24" s="75"/>
      <c r="G24" s="4"/>
    </row>
    <row r="25" spans="2:7" ht="12.75">
      <c r="B25" s="4" t="s">
        <v>265</v>
      </c>
      <c r="C25" s="7"/>
      <c r="D25" s="2">
        <v>7.2</v>
      </c>
      <c r="E25" s="2">
        <v>7.2</v>
      </c>
      <c r="F25" s="75"/>
      <c r="G25" s="4"/>
    </row>
    <row r="26" spans="2:7" ht="12.75">
      <c r="B26" s="4" t="s">
        <v>615</v>
      </c>
      <c r="C26" s="7"/>
      <c r="D26" s="2">
        <v>1.1</v>
      </c>
      <c r="E26" s="2">
        <v>1.1</v>
      </c>
      <c r="F26" s="75"/>
      <c r="G26" s="4"/>
    </row>
    <row r="27" spans="2:7" ht="12.75">
      <c r="B27" s="4" t="s">
        <v>266</v>
      </c>
      <c r="C27" s="7"/>
      <c r="D27" s="2">
        <v>5.1</v>
      </c>
      <c r="E27" s="2">
        <v>5.1</v>
      </c>
      <c r="F27" s="75"/>
      <c r="G27" s="4"/>
    </row>
    <row r="28" spans="2:7" ht="12.75">
      <c r="B28" s="4" t="s">
        <v>267</v>
      </c>
      <c r="C28" s="7"/>
      <c r="D28" s="2">
        <v>2.4</v>
      </c>
      <c r="E28" s="2">
        <v>2.4</v>
      </c>
      <c r="F28" s="75"/>
      <c r="G28" s="4"/>
    </row>
    <row r="29" spans="2:7" ht="12.75">
      <c r="B29" s="4" t="s">
        <v>268</v>
      </c>
      <c r="C29" s="7"/>
      <c r="D29" s="2">
        <v>1.6</v>
      </c>
      <c r="E29" s="2">
        <v>1.6</v>
      </c>
      <c r="F29" s="75"/>
      <c r="G29" s="4"/>
    </row>
    <row r="30" spans="2:7" ht="12.75">
      <c r="B30" s="4" t="s">
        <v>269</v>
      </c>
      <c r="C30" s="7"/>
      <c r="D30" s="2">
        <v>3.8</v>
      </c>
      <c r="E30" s="2">
        <v>3.8</v>
      </c>
      <c r="F30" s="75"/>
      <c r="G30" s="4"/>
    </row>
    <row r="31" spans="2:7" ht="12.75">
      <c r="B31" s="4" t="s">
        <v>270</v>
      </c>
      <c r="C31" s="7"/>
      <c r="D31" s="2">
        <v>0.5</v>
      </c>
      <c r="E31" s="2">
        <v>0.5</v>
      </c>
      <c r="F31" s="75"/>
      <c r="G31" s="4"/>
    </row>
    <row r="32" spans="2:7" ht="12.75">
      <c r="B32" s="4" t="s">
        <v>271</v>
      </c>
      <c r="C32" s="7"/>
      <c r="D32" s="2">
        <v>3.8</v>
      </c>
      <c r="E32" s="2">
        <v>3.8</v>
      </c>
      <c r="F32" s="75"/>
      <c r="G32" s="4"/>
    </row>
    <row r="33" spans="2:7" ht="12.75">
      <c r="B33" s="4" t="s">
        <v>272</v>
      </c>
      <c r="C33" s="7"/>
      <c r="D33" s="2">
        <v>5.6</v>
      </c>
      <c r="E33" s="2">
        <v>5.6</v>
      </c>
      <c r="F33" s="75"/>
      <c r="G33" s="4"/>
    </row>
    <row r="34" spans="2:7" ht="12.75">
      <c r="B34" s="4" t="s">
        <v>618</v>
      </c>
      <c r="C34" s="7"/>
      <c r="D34" s="2">
        <v>0.1</v>
      </c>
      <c r="E34" s="2">
        <v>0.1</v>
      </c>
      <c r="F34" s="75"/>
      <c r="G34" s="4"/>
    </row>
    <row r="35" spans="2:7" ht="12.75">
      <c r="B35" s="4" t="s">
        <v>275</v>
      </c>
      <c r="C35" s="7"/>
      <c r="D35" s="2">
        <v>0.4</v>
      </c>
      <c r="E35" s="2">
        <v>0.4</v>
      </c>
      <c r="F35" s="75"/>
      <c r="G35" s="4"/>
    </row>
    <row r="36" spans="2:7" ht="12.75">
      <c r="B36" s="4" t="s">
        <v>274</v>
      </c>
      <c r="C36" s="7"/>
      <c r="D36" s="2">
        <v>1.2</v>
      </c>
      <c r="E36" s="2">
        <v>1.2</v>
      </c>
      <c r="F36" s="75"/>
      <c r="G36" s="4"/>
    </row>
    <row r="37" spans="2:7" ht="12.75">
      <c r="B37" s="4" t="s">
        <v>273</v>
      </c>
      <c r="C37" s="7"/>
      <c r="D37" s="2">
        <v>3.7</v>
      </c>
      <c r="E37" s="2">
        <v>3.7</v>
      </c>
      <c r="F37" s="75"/>
      <c r="G37" s="4"/>
    </row>
    <row r="38" spans="2:7" ht="12.75">
      <c r="B38" s="4" t="s">
        <v>593</v>
      </c>
      <c r="C38" s="7"/>
      <c r="D38" s="2">
        <v>0.3</v>
      </c>
      <c r="E38" s="2">
        <v>0.3</v>
      </c>
      <c r="F38" s="75"/>
      <c r="G38" s="4"/>
    </row>
    <row r="39" spans="2:7" ht="12.75">
      <c r="B39" s="4" t="s">
        <v>276</v>
      </c>
      <c r="C39" s="7"/>
      <c r="D39" s="2">
        <v>1.9</v>
      </c>
      <c r="E39" s="2">
        <v>1.9</v>
      </c>
      <c r="F39" s="75"/>
      <c r="G39" s="4"/>
    </row>
    <row r="40" spans="2:7" ht="12.75">
      <c r="B40" s="4" t="s">
        <v>277</v>
      </c>
      <c r="C40" s="7"/>
      <c r="D40" s="2">
        <v>3.9</v>
      </c>
      <c r="E40" s="2">
        <v>3.9</v>
      </c>
      <c r="F40" s="75"/>
      <c r="G40" s="4"/>
    </row>
    <row r="41" spans="2:7" ht="12.75">
      <c r="B41" s="4" t="s">
        <v>278</v>
      </c>
      <c r="C41" s="7"/>
      <c r="D41" s="2">
        <v>3</v>
      </c>
      <c r="E41" s="2">
        <v>3</v>
      </c>
      <c r="F41" s="75"/>
      <c r="G41" s="4"/>
    </row>
    <row r="42" spans="2:7" ht="12.75">
      <c r="B42" s="4" t="s">
        <v>279</v>
      </c>
      <c r="C42" s="7"/>
      <c r="D42" s="2">
        <v>3.2</v>
      </c>
      <c r="E42" s="2">
        <v>3.2</v>
      </c>
      <c r="F42" s="75"/>
      <c r="G42" s="4"/>
    </row>
    <row r="43" spans="2:7" ht="12.75">
      <c r="B43" s="4" t="s">
        <v>280</v>
      </c>
      <c r="C43" s="7"/>
      <c r="D43" s="2">
        <v>4.3</v>
      </c>
      <c r="E43" s="2">
        <v>4.3</v>
      </c>
      <c r="F43" s="75"/>
      <c r="G43" s="4"/>
    </row>
    <row r="44" spans="2:7" ht="12.75">
      <c r="B44" s="4" t="s">
        <v>281</v>
      </c>
      <c r="C44" s="7"/>
      <c r="D44" s="2">
        <v>3.5</v>
      </c>
      <c r="E44" s="2">
        <v>3.5</v>
      </c>
      <c r="F44" s="75"/>
      <c r="G44" s="4"/>
    </row>
    <row r="45" spans="2:7" ht="12.75">
      <c r="B45" s="4" t="s">
        <v>619</v>
      </c>
      <c r="C45" s="7"/>
      <c r="D45" s="2">
        <v>0.2</v>
      </c>
      <c r="E45" s="2">
        <v>0.2</v>
      </c>
      <c r="F45" s="75"/>
      <c r="G45" s="4"/>
    </row>
    <row r="46" spans="2:7" ht="12.75">
      <c r="B46" s="4" t="s">
        <v>282</v>
      </c>
      <c r="C46" s="7"/>
      <c r="D46" s="2">
        <v>3.4</v>
      </c>
      <c r="E46" s="2">
        <v>3.4</v>
      </c>
      <c r="F46" s="75"/>
      <c r="G46" s="4"/>
    </row>
    <row r="47" spans="2:7" ht="12.75">
      <c r="B47" s="4" t="s">
        <v>620</v>
      </c>
      <c r="C47" s="7"/>
      <c r="D47" s="2">
        <v>0.3</v>
      </c>
      <c r="E47" s="2">
        <v>0.3</v>
      </c>
      <c r="F47" s="75"/>
      <c r="G47" s="4"/>
    </row>
    <row r="48" spans="2:7" ht="12.75">
      <c r="B48" s="4" t="s">
        <v>283</v>
      </c>
      <c r="C48" s="7"/>
      <c r="D48" s="2">
        <v>2.1</v>
      </c>
      <c r="E48" s="2">
        <v>2.1</v>
      </c>
      <c r="F48" s="75"/>
      <c r="G48" s="4"/>
    </row>
    <row r="49" spans="2:7" ht="12.75">
      <c r="B49" s="4" t="s">
        <v>284</v>
      </c>
      <c r="C49" s="7"/>
      <c r="D49" s="2">
        <v>3.4</v>
      </c>
      <c r="E49" s="2">
        <v>3.4</v>
      </c>
      <c r="F49" s="75"/>
      <c r="G49" s="4"/>
    </row>
    <row r="50" spans="2:7" ht="12.75">
      <c r="B50" s="4" t="s">
        <v>631</v>
      </c>
      <c r="C50" s="7"/>
      <c r="D50" s="2">
        <v>0.2</v>
      </c>
      <c r="E50" s="2">
        <v>0.2</v>
      </c>
      <c r="F50" s="75"/>
      <c r="G50" s="4"/>
    </row>
    <row r="51" spans="2:7" ht="12.75">
      <c r="B51" s="4" t="s">
        <v>285</v>
      </c>
      <c r="C51" s="7"/>
      <c r="D51" s="2">
        <v>1.7</v>
      </c>
      <c r="E51" s="2">
        <v>1.7</v>
      </c>
      <c r="F51" s="75"/>
      <c r="G51" s="4" t="s">
        <v>287</v>
      </c>
    </row>
    <row r="52" spans="2:7" ht="12.75">
      <c r="B52" s="4" t="s">
        <v>286</v>
      </c>
      <c r="C52" s="7"/>
      <c r="D52" s="2">
        <v>3.4</v>
      </c>
      <c r="E52" s="2">
        <v>3.4</v>
      </c>
      <c r="F52" s="75"/>
      <c r="G52" s="4"/>
    </row>
    <row r="53" spans="2:7" ht="12.75">
      <c r="B53" s="4" t="s">
        <v>288</v>
      </c>
      <c r="C53" s="7"/>
      <c r="D53" s="2">
        <v>4.9</v>
      </c>
      <c r="E53" s="2">
        <v>4.9</v>
      </c>
      <c r="F53" s="75"/>
      <c r="G53" s="4"/>
    </row>
    <row r="54" spans="2:7" ht="12.75">
      <c r="B54" s="4" t="s">
        <v>621</v>
      </c>
      <c r="C54" s="7"/>
      <c r="D54" s="2">
        <v>0.2</v>
      </c>
      <c r="E54" s="2">
        <v>0.2</v>
      </c>
      <c r="F54" s="75"/>
      <c r="G54" s="4"/>
    </row>
    <row r="55" spans="2:7" ht="12.75">
      <c r="B55" s="5" t="s">
        <v>289</v>
      </c>
      <c r="C55" s="8"/>
      <c r="D55" s="3">
        <v>0.7</v>
      </c>
      <c r="E55" s="3">
        <v>0.7</v>
      </c>
      <c r="F55" s="76"/>
      <c r="G55" s="5"/>
    </row>
    <row r="56" spans="4:5" ht="12.75">
      <c r="D56" s="9"/>
      <c r="E56" s="9"/>
    </row>
    <row r="57" spans="4:5" ht="12.75">
      <c r="D57" s="9"/>
      <c r="E57" s="9"/>
    </row>
    <row r="58" spans="4:5" ht="12.75">
      <c r="D58" s="9"/>
      <c r="E58" s="9"/>
    </row>
    <row r="59" spans="4:5" ht="12.75">
      <c r="D59" s="9"/>
      <c r="E59" s="9"/>
    </row>
  </sheetData>
  <sheetProtection/>
  <conditionalFormatting sqref="A5:A55">
    <cfRule type="expression" priority="1" dxfId="1" stopIfTrue="1">
      <formula>$E5&lt;0.1</formula>
    </cfRule>
  </conditionalFormatting>
  <conditionalFormatting sqref="B5:F55">
    <cfRule type="expression" priority="2" dxfId="0" stopIfTrue="1">
      <formula>$E5&lt;0.1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290</v>
      </c>
      <c r="B1" s="1"/>
      <c r="C1" s="6"/>
      <c r="G1">
        <f>IF(Summary!H14=0,"Complete!","")</f>
      </c>
    </row>
    <row r="2" ht="13.5" thickBot="1">
      <c r="C2" s="6"/>
    </row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300</v>
      </c>
      <c r="C5" s="7"/>
      <c r="D5" s="2">
        <v>5.6</v>
      </c>
      <c r="E5" s="2">
        <v>5.6</v>
      </c>
      <c r="F5" s="75"/>
      <c r="G5" s="4"/>
    </row>
    <row r="6" spans="2:7" ht="12.75">
      <c r="B6" s="4" t="s">
        <v>301</v>
      </c>
      <c r="C6" s="7"/>
      <c r="D6" s="2">
        <v>0.8</v>
      </c>
      <c r="E6" s="2">
        <v>0.8</v>
      </c>
      <c r="F6" s="75"/>
      <c r="G6" s="4"/>
    </row>
    <row r="7" spans="2:7" ht="12.75">
      <c r="B7" s="4" t="s">
        <v>302</v>
      </c>
      <c r="C7" s="7"/>
      <c r="D7" s="2">
        <v>4.4</v>
      </c>
      <c r="E7" s="2">
        <v>4.4</v>
      </c>
      <c r="F7" s="75"/>
      <c r="G7" s="4"/>
    </row>
    <row r="8" spans="2:7" ht="12.75">
      <c r="B8" s="4" t="s">
        <v>303</v>
      </c>
      <c r="C8" s="7"/>
      <c r="D8" s="2">
        <v>1.5</v>
      </c>
      <c r="E8" s="2">
        <v>1.5</v>
      </c>
      <c r="F8" s="75"/>
      <c r="G8" s="4"/>
    </row>
    <row r="9" spans="2:7" ht="12.75">
      <c r="B9" s="4" t="s">
        <v>304</v>
      </c>
      <c r="C9" s="7"/>
      <c r="D9" s="2">
        <v>0.8</v>
      </c>
      <c r="E9" s="2">
        <v>0.8</v>
      </c>
      <c r="F9" s="75"/>
      <c r="G9" s="4"/>
    </row>
    <row r="10" spans="2:7" ht="12.75">
      <c r="B10" s="4" t="s">
        <v>305</v>
      </c>
      <c r="C10" s="7" t="s">
        <v>66</v>
      </c>
      <c r="D10" s="2">
        <v>1.3</v>
      </c>
      <c r="E10" s="2">
        <v>1.3</v>
      </c>
      <c r="F10" s="75"/>
      <c r="G10" s="4"/>
    </row>
    <row r="11" spans="2:7" ht="12.75">
      <c r="B11" s="4" t="s">
        <v>306</v>
      </c>
      <c r="C11" s="7"/>
      <c r="D11" s="2">
        <v>0.8</v>
      </c>
      <c r="E11" s="2">
        <v>0.8</v>
      </c>
      <c r="F11" s="75"/>
      <c r="G11" s="4"/>
    </row>
    <row r="12" spans="2:7" ht="12.75">
      <c r="B12" s="4" t="s">
        <v>307</v>
      </c>
      <c r="C12" s="7"/>
      <c r="D12" s="2">
        <v>0.5</v>
      </c>
      <c r="E12" s="2">
        <v>0.5</v>
      </c>
      <c r="F12" s="75"/>
      <c r="G12" s="4"/>
    </row>
    <row r="13" spans="2:7" ht="12.75">
      <c r="B13" s="4" t="s">
        <v>291</v>
      </c>
      <c r="C13" s="7"/>
      <c r="D13" s="2">
        <v>1.7</v>
      </c>
      <c r="E13" s="2">
        <v>1.7</v>
      </c>
      <c r="F13" s="75"/>
      <c r="G13" s="4"/>
    </row>
    <row r="14" spans="2:7" ht="12.75">
      <c r="B14" s="4" t="s">
        <v>594</v>
      </c>
      <c r="C14" s="7"/>
      <c r="D14" s="2">
        <v>0.3</v>
      </c>
      <c r="E14" s="2">
        <v>0.3</v>
      </c>
      <c r="F14" s="75"/>
      <c r="G14" s="4"/>
    </row>
    <row r="15" spans="2:7" ht="12.75">
      <c r="B15" s="4" t="s">
        <v>292</v>
      </c>
      <c r="C15" s="7"/>
      <c r="D15" s="2">
        <v>0.7</v>
      </c>
      <c r="E15" s="2">
        <v>0.7</v>
      </c>
      <c r="F15" s="75"/>
      <c r="G15" s="4"/>
    </row>
    <row r="16" spans="2:7" ht="12.75">
      <c r="B16" s="4" t="s">
        <v>293</v>
      </c>
      <c r="C16" s="7"/>
      <c r="D16" s="2">
        <v>0.2</v>
      </c>
      <c r="E16" s="2">
        <v>0.2</v>
      </c>
      <c r="F16" s="75"/>
      <c r="G16" s="4"/>
    </row>
    <row r="17" spans="2:7" ht="12.75">
      <c r="B17" s="4" t="s">
        <v>308</v>
      </c>
      <c r="C17" s="7"/>
      <c r="D17" s="2">
        <v>0.4</v>
      </c>
      <c r="E17" s="2">
        <v>0.4</v>
      </c>
      <c r="F17" s="75"/>
      <c r="G17" s="4"/>
    </row>
    <row r="18" spans="2:7" ht="12.75">
      <c r="B18" s="4" t="s">
        <v>309</v>
      </c>
      <c r="C18" s="7"/>
      <c r="D18" s="2">
        <v>0.2</v>
      </c>
      <c r="E18" s="2">
        <v>0.2</v>
      </c>
      <c r="F18" s="75"/>
      <c r="G18" s="4"/>
    </row>
    <row r="19" spans="2:7" ht="12.75">
      <c r="B19" s="4" t="s">
        <v>294</v>
      </c>
      <c r="C19" s="7"/>
      <c r="D19" s="2">
        <v>0.9</v>
      </c>
      <c r="E19" s="2">
        <v>0.9</v>
      </c>
      <c r="F19" s="75"/>
      <c r="G19" s="4"/>
    </row>
    <row r="20" spans="2:7" ht="12.75">
      <c r="B20" s="4" t="s">
        <v>310</v>
      </c>
      <c r="C20" s="7"/>
      <c r="D20" s="2">
        <v>0.6</v>
      </c>
      <c r="E20" s="2">
        <v>0.6</v>
      </c>
      <c r="F20" s="75"/>
      <c r="G20" s="4"/>
    </row>
    <row r="21" spans="2:7" ht="12.75">
      <c r="B21" s="4" t="s">
        <v>311</v>
      </c>
      <c r="C21" s="7"/>
      <c r="D21" s="2">
        <v>1.2</v>
      </c>
      <c r="E21" s="2">
        <v>1.2</v>
      </c>
      <c r="F21" s="75"/>
      <c r="G21" s="4"/>
    </row>
    <row r="22" spans="2:7" ht="12.75">
      <c r="B22" s="4" t="s">
        <v>312</v>
      </c>
      <c r="C22" s="7"/>
      <c r="D22" s="2">
        <v>3.9</v>
      </c>
      <c r="E22" s="2">
        <v>3.9</v>
      </c>
      <c r="F22" s="75"/>
      <c r="G22" s="4"/>
    </row>
    <row r="23" spans="2:7" ht="12.75">
      <c r="B23" s="4" t="s">
        <v>633</v>
      </c>
      <c r="C23" s="7"/>
      <c r="D23" s="2">
        <v>0.1</v>
      </c>
      <c r="E23" s="2">
        <v>0.1</v>
      </c>
      <c r="F23" s="75"/>
      <c r="G23" s="4"/>
    </row>
    <row r="24" spans="2:7" ht="12.75">
      <c r="B24" s="4" t="s">
        <v>313</v>
      </c>
      <c r="C24" s="7"/>
      <c r="D24" s="2">
        <v>5.7</v>
      </c>
      <c r="E24" s="2">
        <v>5.7</v>
      </c>
      <c r="F24" s="75"/>
      <c r="G24" s="4"/>
    </row>
    <row r="25" spans="2:7" ht="12.75">
      <c r="B25" s="4" t="s">
        <v>315</v>
      </c>
      <c r="C25" s="7"/>
      <c r="D25" s="2">
        <v>2.2</v>
      </c>
      <c r="E25" s="2">
        <v>2.2</v>
      </c>
      <c r="F25" s="75"/>
      <c r="G25" s="4"/>
    </row>
    <row r="26" spans="2:7" ht="12.75">
      <c r="B26" s="4" t="s">
        <v>314</v>
      </c>
      <c r="C26" s="7" t="s">
        <v>66</v>
      </c>
      <c r="D26" s="2">
        <v>2.9</v>
      </c>
      <c r="E26" s="2">
        <v>2.9</v>
      </c>
      <c r="F26" s="75"/>
      <c r="G26" s="4"/>
    </row>
    <row r="27" spans="2:7" ht="12.75">
      <c r="B27" s="4" t="s">
        <v>622</v>
      </c>
      <c r="C27" s="7"/>
      <c r="D27" s="2">
        <v>0.2</v>
      </c>
      <c r="E27" s="2">
        <v>0.2</v>
      </c>
      <c r="F27" s="75"/>
      <c r="G27" s="4"/>
    </row>
    <row r="28" spans="2:7" ht="12.75">
      <c r="B28" s="4" t="s">
        <v>316</v>
      </c>
      <c r="C28" s="7"/>
      <c r="D28" s="2">
        <v>5.1</v>
      </c>
      <c r="E28" s="2">
        <v>5.1</v>
      </c>
      <c r="F28" s="75"/>
      <c r="G28" s="4"/>
    </row>
    <row r="29" spans="2:7" ht="12.75">
      <c r="B29" s="4" t="s">
        <v>317</v>
      </c>
      <c r="C29" s="7"/>
      <c r="D29" s="2">
        <v>1.7</v>
      </c>
      <c r="E29" s="2">
        <v>1.7</v>
      </c>
      <c r="F29" s="75"/>
      <c r="G29" s="4"/>
    </row>
    <row r="30" spans="2:7" ht="12.75">
      <c r="B30" s="4" t="s">
        <v>295</v>
      </c>
      <c r="C30" s="7"/>
      <c r="D30" s="2">
        <v>1.5</v>
      </c>
      <c r="E30" s="2">
        <v>1.5</v>
      </c>
      <c r="F30" s="75"/>
      <c r="G30" s="4"/>
    </row>
    <row r="31" spans="2:7" ht="12.75">
      <c r="B31" s="4" t="s">
        <v>318</v>
      </c>
      <c r="C31" s="7"/>
      <c r="D31" s="2">
        <v>7.7</v>
      </c>
      <c r="E31" s="2">
        <v>7.7</v>
      </c>
      <c r="F31" s="75"/>
      <c r="G31" s="4"/>
    </row>
    <row r="32" spans="2:7" ht="12.75">
      <c r="B32" s="4" t="s">
        <v>319</v>
      </c>
      <c r="C32" s="7"/>
      <c r="D32" s="2">
        <v>4.9</v>
      </c>
      <c r="E32" s="2">
        <v>4.9</v>
      </c>
      <c r="F32" s="75"/>
      <c r="G32" s="4"/>
    </row>
    <row r="33" spans="2:7" ht="12.75">
      <c r="B33" s="4" t="s">
        <v>320</v>
      </c>
      <c r="C33" s="7"/>
      <c r="D33" s="2">
        <v>1.2</v>
      </c>
      <c r="E33" s="2">
        <v>1.2</v>
      </c>
      <c r="F33" s="75"/>
      <c r="G33" s="4"/>
    </row>
    <row r="34" spans="2:7" ht="12.75">
      <c r="B34" s="4" t="s">
        <v>321</v>
      </c>
      <c r="C34" s="7"/>
      <c r="D34" s="2">
        <v>4</v>
      </c>
      <c r="E34" s="2">
        <v>4</v>
      </c>
      <c r="F34" s="75"/>
      <c r="G34" s="4"/>
    </row>
    <row r="35" spans="2:7" ht="12.75">
      <c r="B35" s="4" t="s">
        <v>322</v>
      </c>
      <c r="C35" s="7"/>
      <c r="D35" s="2">
        <v>4.9</v>
      </c>
      <c r="E35" s="2">
        <v>4.9</v>
      </c>
      <c r="F35" s="75"/>
      <c r="G35" s="4"/>
    </row>
    <row r="36" spans="2:7" ht="12.75">
      <c r="B36" s="4" t="s">
        <v>323</v>
      </c>
      <c r="C36" s="7"/>
      <c r="D36" s="2">
        <v>3.9</v>
      </c>
      <c r="E36" s="2">
        <v>3.9</v>
      </c>
      <c r="F36" s="75"/>
      <c r="G36" s="4"/>
    </row>
    <row r="37" spans="2:7" ht="12.75">
      <c r="B37" s="4" t="s">
        <v>595</v>
      </c>
      <c r="C37" s="7"/>
      <c r="D37" s="2">
        <v>0.2</v>
      </c>
      <c r="E37" s="2">
        <v>0.2</v>
      </c>
      <c r="F37" s="75"/>
      <c r="G37" s="4"/>
    </row>
    <row r="38" spans="2:7" ht="12.75">
      <c r="B38" s="4" t="s">
        <v>324</v>
      </c>
      <c r="C38" s="7"/>
      <c r="D38" s="2">
        <v>3.2</v>
      </c>
      <c r="E38" s="2">
        <v>3.2</v>
      </c>
      <c r="F38" s="75"/>
      <c r="G38" s="4"/>
    </row>
    <row r="39" spans="2:7" ht="12.75">
      <c r="B39" s="4" t="s">
        <v>325</v>
      </c>
      <c r="C39" s="7"/>
      <c r="D39" s="2">
        <v>5.1</v>
      </c>
      <c r="E39" s="2">
        <v>5.1</v>
      </c>
      <c r="F39" s="75"/>
      <c r="G39" s="4"/>
    </row>
    <row r="40" spans="2:7" ht="12.75">
      <c r="B40" s="4" t="s">
        <v>326</v>
      </c>
      <c r="C40" s="7"/>
      <c r="D40" s="2">
        <v>4</v>
      </c>
      <c r="E40" s="2">
        <v>4</v>
      </c>
      <c r="F40" s="75"/>
      <c r="G40" s="4"/>
    </row>
    <row r="41" spans="2:7" ht="12.75">
      <c r="B41" s="4" t="s">
        <v>327</v>
      </c>
      <c r="C41" s="7"/>
      <c r="D41" s="2">
        <v>0.5</v>
      </c>
      <c r="E41" s="2">
        <v>0.5</v>
      </c>
      <c r="F41" s="75"/>
      <c r="G41" s="4"/>
    </row>
    <row r="42" spans="2:7" ht="12.75">
      <c r="B42" s="4" t="s">
        <v>328</v>
      </c>
      <c r="C42" s="7"/>
      <c r="D42" s="2">
        <v>10.3</v>
      </c>
      <c r="E42" s="2">
        <v>10.3</v>
      </c>
      <c r="F42" s="75"/>
      <c r="G42" s="4"/>
    </row>
    <row r="43" spans="2:7" ht="12.75">
      <c r="B43" s="4" t="s">
        <v>329</v>
      </c>
      <c r="C43" s="7"/>
      <c r="D43" s="2">
        <v>4.5</v>
      </c>
      <c r="E43" s="2">
        <v>4.5</v>
      </c>
      <c r="F43" s="75"/>
      <c r="G43" s="4"/>
    </row>
    <row r="44" spans="2:7" ht="12.75">
      <c r="B44" s="4" t="s">
        <v>330</v>
      </c>
      <c r="C44" s="7"/>
      <c r="D44" s="2">
        <v>3.5</v>
      </c>
      <c r="E44" s="2">
        <v>3.5</v>
      </c>
      <c r="F44" s="75"/>
      <c r="G44" s="4"/>
    </row>
    <row r="45" spans="2:7" ht="12.75">
      <c r="B45" s="4" t="s">
        <v>623</v>
      </c>
      <c r="C45" s="7"/>
      <c r="D45" s="2">
        <v>0.1</v>
      </c>
      <c r="E45" s="2">
        <v>0.1</v>
      </c>
      <c r="F45" s="75"/>
      <c r="G45" s="4"/>
    </row>
    <row r="46" spans="2:7" ht="12.75">
      <c r="B46" s="4" t="s">
        <v>331</v>
      </c>
      <c r="C46" s="7"/>
      <c r="D46" s="2">
        <v>4</v>
      </c>
      <c r="E46" s="2">
        <v>4</v>
      </c>
      <c r="F46" s="75"/>
      <c r="G46" s="4"/>
    </row>
    <row r="47" spans="2:7" ht="12.75">
      <c r="B47" s="4" t="s">
        <v>296</v>
      </c>
      <c r="C47" s="7"/>
      <c r="D47" s="2">
        <v>0.2</v>
      </c>
      <c r="E47" s="2">
        <v>0.2</v>
      </c>
      <c r="F47" s="75"/>
      <c r="G47" s="4"/>
    </row>
    <row r="48" spans="2:7" ht="12.75">
      <c r="B48" s="4" t="s">
        <v>332</v>
      </c>
      <c r="C48" s="7"/>
      <c r="D48" s="2">
        <v>1.7</v>
      </c>
      <c r="E48" s="2">
        <v>1.7</v>
      </c>
      <c r="F48" s="75"/>
      <c r="G48" s="4"/>
    </row>
    <row r="49" spans="2:7" ht="12.75">
      <c r="B49" s="4" t="s">
        <v>333</v>
      </c>
      <c r="C49" s="7"/>
      <c r="D49" s="2">
        <v>2.1</v>
      </c>
      <c r="E49" s="2">
        <v>2.1</v>
      </c>
      <c r="F49" s="75"/>
      <c r="G49" s="4"/>
    </row>
    <row r="50" spans="2:7" ht="12.75">
      <c r="B50" s="4" t="s">
        <v>334</v>
      </c>
      <c r="C50" s="7"/>
      <c r="D50" s="2">
        <v>0.6</v>
      </c>
      <c r="E50" s="2">
        <v>0.6</v>
      </c>
      <c r="F50" s="75"/>
      <c r="G50" s="4"/>
    </row>
    <row r="51" spans="2:7" ht="12.75">
      <c r="B51" s="4" t="s">
        <v>335</v>
      </c>
      <c r="C51" s="7"/>
      <c r="D51" s="2">
        <v>11.3</v>
      </c>
      <c r="E51" s="2">
        <v>11.3</v>
      </c>
      <c r="F51" s="75"/>
      <c r="G51" s="4"/>
    </row>
    <row r="52" spans="2:7" ht="12.75">
      <c r="B52" s="4" t="s">
        <v>336</v>
      </c>
      <c r="C52" s="7"/>
      <c r="D52" s="2">
        <v>2.3</v>
      </c>
      <c r="E52" s="2">
        <v>2.3</v>
      </c>
      <c r="F52" s="75"/>
      <c r="G52" s="4"/>
    </row>
    <row r="53" spans="2:7" ht="12.75">
      <c r="B53" s="4" t="s">
        <v>337</v>
      </c>
      <c r="C53" s="7"/>
      <c r="D53" s="2">
        <v>2</v>
      </c>
      <c r="E53" s="2">
        <v>2</v>
      </c>
      <c r="F53" s="75"/>
      <c r="G53" s="4"/>
    </row>
    <row r="54" spans="2:7" ht="12.75">
      <c r="B54" s="4" t="s">
        <v>338</v>
      </c>
      <c r="C54" s="7"/>
      <c r="D54" s="2">
        <v>2.1</v>
      </c>
      <c r="E54" s="2">
        <v>2.1</v>
      </c>
      <c r="F54" s="75"/>
      <c r="G54" s="4"/>
    </row>
    <row r="55" spans="2:7" ht="12.75">
      <c r="B55" s="4" t="s">
        <v>339</v>
      </c>
      <c r="C55" s="7"/>
      <c r="D55" s="2">
        <v>0.5</v>
      </c>
      <c r="E55" s="2">
        <v>0.5</v>
      </c>
      <c r="F55" s="75"/>
      <c r="G55" s="4"/>
    </row>
    <row r="56" spans="2:7" ht="12.75">
      <c r="B56" s="4" t="s">
        <v>297</v>
      </c>
      <c r="C56" s="7"/>
      <c r="D56" s="2">
        <v>1.4</v>
      </c>
      <c r="E56" s="2">
        <v>1.4</v>
      </c>
      <c r="F56" s="75"/>
      <c r="G56" s="4"/>
    </row>
    <row r="57" spans="2:7" ht="12.75">
      <c r="B57" s="4" t="s">
        <v>340</v>
      </c>
      <c r="C57" s="7"/>
      <c r="D57" s="2">
        <v>1</v>
      </c>
      <c r="E57" s="2">
        <v>1</v>
      </c>
      <c r="F57" s="75"/>
      <c r="G57" s="4"/>
    </row>
    <row r="58" spans="2:7" ht="12.75">
      <c r="B58" s="4" t="s">
        <v>298</v>
      </c>
      <c r="C58" s="7"/>
      <c r="D58" s="2">
        <v>0.7</v>
      </c>
      <c r="E58" s="2">
        <v>0.7</v>
      </c>
      <c r="F58" s="75"/>
      <c r="G58" s="4"/>
    </row>
    <row r="59" spans="2:7" ht="12.75">
      <c r="B59" s="4" t="s">
        <v>341</v>
      </c>
      <c r="C59" s="7"/>
      <c r="D59" s="2">
        <v>0.7</v>
      </c>
      <c r="E59" s="2">
        <v>0.7</v>
      </c>
      <c r="F59" s="75"/>
      <c r="G59" s="4"/>
    </row>
    <row r="60" spans="2:7" ht="12.75">
      <c r="B60" s="4" t="s">
        <v>135</v>
      </c>
      <c r="C60" s="7"/>
      <c r="D60" s="2">
        <v>0.9</v>
      </c>
      <c r="E60" s="2">
        <v>0.9</v>
      </c>
      <c r="F60" s="75"/>
      <c r="G60" s="4"/>
    </row>
    <row r="61" spans="2:7" ht="12.75">
      <c r="B61" s="4" t="s">
        <v>342</v>
      </c>
      <c r="C61" s="7"/>
      <c r="D61" s="2">
        <v>0.5</v>
      </c>
      <c r="E61" s="2">
        <v>0.5</v>
      </c>
      <c r="F61" s="75"/>
      <c r="G61" s="4"/>
    </row>
    <row r="62" spans="2:7" ht="12.75">
      <c r="B62" s="4" t="s">
        <v>343</v>
      </c>
      <c r="C62" s="7"/>
      <c r="D62" s="2">
        <v>0.9</v>
      </c>
      <c r="E62" s="2">
        <v>0.9</v>
      </c>
      <c r="F62" s="75"/>
      <c r="G62" s="4"/>
    </row>
    <row r="63" spans="2:7" ht="12.75">
      <c r="B63" s="4" t="s">
        <v>344</v>
      </c>
      <c r="C63" s="7"/>
      <c r="D63" s="2">
        <v>0.6</v>
      </c>
      <c r="E63" s="2">
        <v>0.6</v>
      </c>
      <c r="F63" s="75"/>
      <c r="G63" s="4"/>
    </row>
    <row r="64" spans="2:7" ht="12.75">
      <c r="B64" s="4" t="s">
        <v>299</v>
      </c>
      <c r="C64" s="7"/>
      <c r="D64" s="2">
        <v>0.9</v>
      </c>
      <c r="E64" s="2">
        <v>0.9</v>
      </c>
      <c r="F64" s="75"/>
      <c r="G64" s="4"/>
    </row>
    <row r="65" spans="2:7" ht="12.75">
      <c r="B65" s="4" t="s">
        <v>345</v>
      </c>
      <c r="C65" s="7"/>
      <c r="D65" s="2">
        <v>1</v>
      </c>
      <c r="E65" s="2">
        <v>1</v>
      </c>
      <c r="F65" s="75"/>
      <c r="G65" s="4"/>
    </row>
    <row r="66" spans="2:7" ht="12.75">
      <c r="B66" s="4" t="s">
        <v>346</v>
      </c>
      <c r="C66" s="7"/>
      <c r="D66" s="2">
        <v>0.4</v>
      </c>
      <c r="E66" s="2">
        <v>0.4</v>
      </c>
      <c r="F66" s="75"/>
      <c r="G66" s="4"/>
    </row>
    <row r="67" spans="2:7" ht="12.75">
      <c r="B67" s="4" t="s">
        <v>347</v>
      </c>
      <c r="C67" s="7"/>
      <c r="D67" s="2">
        <v>2</v>
      </c>
      <c r="E67" s="2">
        <v>2</v>
      </c>
      <c r="F67" s="75"/>
      <c r="G67" s="4"/>
    </row>
    <row r="68" spans="2:7" ht="12.75">
      <c r="B68" s="4" t="s">
        <v>348</v>
      </c>
      <c r="C68" s="7"/>
      <c r="D68" s="2">
        <v>0.7</v>
      </c>
      <c r="E68" s="2">
        <v>0.7</v>
      </c>
      <c r="F68" s="75"/>
      <c r="G68" s="4"/>
    </row>
    <row r="69" spans="2:7" ht="12.75">
      <c r="B69" s="4" t="s">
        <v>349</v>
      </c>
      <c r="C69" s="7"/>
      <c r="D69" s="2">
        <v>1.7</v>
      </c>
      <c r="E69" s="2">
        <v>1.7</v>
      </c>
      <c r="F69" s="75"/>
      <c r="G69" s="4"/>
    </row>
    <row r="70" spans="2:7" ht="12.75">
      <c r="B70" s="4" t="s">
        <v>350</v>
      </c>
      <c r="C70" s="7"/>
      <c r="D70" s="2">
        <v>1.6</v>
      </c>
      <c r="E70" s="2">
        <v>1.6</v>
      </c>
      <c r="F70" s="75"/>
      <c r="G70" s="4"/>
    </row>
    <row r="71" spans="2:7" ht="12.75">
      <c r="B71" s="4" t="s">
        <v>351</v>
      </c>
      <c r="C71" s="7"/>
      <c r="D71" s="2">
        <v>2.7</v>
      </c>
      <c r="E71" s="2">
        <v>2.7</v>
      </c>
      <c r="F71" s="75"/>
      <c r="G71" s="4"/>
    </row>
    <row r="72" spans="2:7" ht="12.75">
      <c r="B72" s="5" t="s">
        <v>352</v>
      </c>
      <c r="C72" s="8"/>
      <c r="D72" s="3">
        <v>0.6</v>
      </c>
      <c r="E72" s="3">
        <v>0.6</v>
      </c>
      <c r="F72" s="76"/>
      <c r="G72" s="5"/>
    </row>
  </sheetData>
  <sheetProtection/>
  <conditionalFormatting sqref="A5:A72">
    <cfRule type="expression" priority="1" dxfId="1" stopIfTrue="1">
      <formula>$E5&lt;0.1</formula>
    </cfRule>
  </conditionalFormatting>
  <conditionalFormatting sqref="B5:F72">
    <cfRule type="expression" priority="2" dxfId="0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403</v>
      </c>
      <c r="B1" s="1"/>
      <c r="C1" s="6"/>
      <c r="G1">
        <f>IF(Summary!H15=0,"Complete!","")</f>
      </c>
    </row>
    <row r="2" ht="13.5" thickBot="1">
      <c r="C2" s="6"/>
    </row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366</v>
      </c>
      <c r="C5" s="7"/>
      <c r="D5" s="2">
        <v>3.2</v>
      </c>
      <c r="E5" s="2">
        <v>3.2</v>
      </c>
      <c r="F5" s="75"/>
      <c r="G5" s="4"/>
    </row>
    <row r="6" spans="2:7" ht="12.75">
      <c r="B6" s="4" t="s">
        <v>353</v>
      </c>
      <c r="C6" s="7"/>
      <c r="D6" s="2">
        <v>0.4</v>
      </c>
      <c r="E6" s="2">
        <v>0.4</v>
      </c>
      <c r="F6" s="75"/>
      <c r="G6" s="4"/>
    </row>
    <row r="7" spans="2:7" ht="12.75">
      <c r="B7" s="4" t="s">
        <v>354</v>
      </c>
      <c r="C7" s="7"/>
      <c r="D7" s="2">
        <v>0.3</v>
      </c>
      <c r="E7" s="2">
        <v>0.3</v>
      </c>
      <c r="F7" s="75"/>
      <c r="G7" s="4"/>
    </row>
    <row r="8" spans="2:7" ht="12.75">
      <c r="B8" s="4" t="s">
        <v>367</v>
      </c>
      <c r="C8" s="7"/>
      <c r="D8" s="2">
        <v>4.1</v>
      </c>
      <c r="E8" s="2">
        <v>4.1</v>
      </c>
      <c r="F8" s="75"/>
      <c r="G8" s="4"/>
    </row>
    <row r="9" spans="2:7" ht="12.75">
      <c r="B9" s="4" t="s">
        <v>368</v>
      </c>
      <c r="C9" s="7"/>
      <c r="D9" s="2">
        <v>3.7</v>
      </c>
      <c r="E9" s="2">
        <v>3.7</v>
      </c>
      <c r="F9" s="75"/>
      <c r="G9" s="4"/>
    </row>
    <row r="10" spans="2:7" ht="12.75">
      <c r="B10" s="4" t="s">
        <v>369</v>
      </c>
      <c r="C10" s="7"/>
      <c r="D10" s="2">
        <v>4.1</v>
      </c>
      <c r="E10" s="2">
        <v>4.1</v>
      </c>
      <c r="F10" s="75"/>
      <c r="G10" s="4"/>
    </row>
    <row r="11" spans="2:7" ht="12.75">
      <c r="B11" s="4" t="s">
        <v>370</v>
      </c>
      <c r="C11" s="7"/>
      <c r="D11" s="2">
        <v>4.2</v>
      </c>
      <c r="E11" s="2">
        <v>4.2</v>
      </c>
      <c r="F11" s="75"/>
      <c r="G11" s="4"/>
    </row>
    <row r="12" spans="2:7" ht="12.75">
      <c r="B12" s="4" t="s">
        <v>355</v>
      </c>
      <c r="C12" s="7"/>
      <c r="D12" s="2">
        <v>0.2</v>
      </c>
      <c r="E12" s="2">
        <v>0.2</v>
      </c>
      <c r="F12" s="75"/>
      <c r="G12" s="4"/>
    </row>
    <row r="13" spans="2:7" ht="12.75">
      <c r="B13" s="4" t="s">
        <v>371</v>
      </c>
      <c r="C13" s="7"/>
      <c r="D13" s="2">
        <v>0.8</v>
      </c>
      <c r="E13" s="2">
        <v>0.8</v>
      </c>
      <c r="F13" s="75"/>
      <c r="G13" s="4"/>
    </row>
    <row r="14" spans="2:7" ht="12.75">
      <c r="B14" s="4" t="s">
        <v>372</v>
      </c>
      <c r="C14" s="7"/>
      <c r="D14" s="2">
        <v>1.9</v>
      </c>
      <c r="E14" s="2">
        <v>1.9</v>
      </c>
      <c r="F14" s="75"/>
      <c r="G14" s="4"/>
    </row>
    <row r="15" spans="2:7" ht="12.75">
      <c r="B15" s="4" t="s">
        <v>374</v>
      </c>
      <c r="C15" s="7"/>
      <c r="D15" s="2">
        <v>3</v>
      </c>
      <c r="E15" s="2">
        <v>3</v>
      </c>
      <c r="F15" s="75"/>
      <c r="G15" s="4"/>
    </row>
    <row r="16" spans="2:7" ht="12.75">
      <c r="B16" s="4" t="s">
        <v>373</v>
      </c>
      <c r="C16" s="7"/>
      <c r="D16" s="2">
        <v>3.6</v>
      </c>
      <c r="E16" s="2">
        <v>3.6</v>
      </c>
      <c r="F16" s="75"/>
      <c r="G16" s="4"/>
    </row>
    <row r="17" spans="2:7" ht="12.75">
      <c r="B17" s="4" t="s">
        <v>375</v>
      </c>
      <c r="C17" s="7"/>
      <c r="D17" s="2">
        <v>0.5</v>
      </c>
      <c r="E17" s="2">
        <v>0.5</v>
      </c>
      <c r="F17" s="75"/>
      <c r="G17" s="4"/>
    </row>
    <row r="18" spans="2:7" ht="12.75">
      <c r="B18" s="4" t="s">
        <v>376</v>
      </c>
      <c r="C18" s="7"/>
      <c r="D18" s="2">
        <v>3.4</v>
      </c>
      <c r="E18" s="2">
        <v>3.4</v>
      </c>
      <c r="F18" s="75"/>
      <c r="G18" s="4"/>
    </row>
    <row r="19" spans="2:7" ht="12.75">
      <c r="B19" s="4" t="s">
        <v>377</v>
      </c>
      <c r="C19" s="7"/>
      <c r="D19" s="2">
        <v>1.7</v>
      </c>
      <c r="E19" s="2">
        <v>1.7</v>
      </c>
      <c r="F19" s="75"/>
      <c r="G19" s="4"/>
    </row>
    <row r="20" spans="2:7" ht="12.75">
      <c r="B20" s="4" t="s">
        <v>378</v>
      </c>
      <c r="C20" s="7"/>
      <c r="D20" s="2">
        <v>1.1</v>
      </c>
      <c r="E20" s="2">
        <v>1.1</v>
      </c>
      <c r="F20" s="75"/>
      <c r="G20" s="4"/>
    </row>
    <row r="21" spans="2:7" ht="12.75">
      <c r="B21" s="4" t="s">
        <v>356</v>
      </c>
      <c r="C21" s="7"/>
      <c r="D21" s="2">
        <v>0.6</v>
      </c>
      <c r="E21" s="2">
        <v>0.6</v>
      </c>
      <c r="F21" s="75"/>
      <c r="G21" s="4"/>
    </row>
    <row r="22" spans="2:7" ht="12.75">
      <c r="B22" s="4" t="s">
        <v>380</v>
      </c>
      <c r="C22" s="7"/>
      <c r="D22" s="2">
        <v>5.7</v>
      </c>
      <c r="E22" s="2">
        <v>5.7</v>
      </c>
      <c r="F22" s="75"/>
      <c r="G22" s="4"/>
    </row>
    <row r="23" spans="2:7" ht="12.75">
      <c r="B23" s="4" t="s">
        <v>379</v>
      </c>
      <c r="C23" s="7"/>
      <c r="D23" s="2">
        <v>2.7</v>
      </c>
      <c r="E23" s="2">
        <v>2.7</v>
      </c>
      <c r="F23" s="75"/>
      <c r="G23" s="4"/>
    </row>
    <row r="24" spans="2:7" ht="12.75">
      <c r="B24" s="4" t="s">
        <v>381</v>
      </c>
      <c r="C24" s="7"/>
      <c r="D24" s="2">
        <v>2.8</v>
      </c>
      <c r="E24" s="2">
        <v>2.8</v>
      </c>
      <c r="F24" s="75"/>
      <c r="G24" s="4"/>
    </row>
    <row r="25" spans="2:7" ht="12.75">
      <c r="B25" s="4" t="s">
        <v>382</v>
      </c>
      <c r="C25" s="7"/>
      <c r="D25" s="2">
        <v>1.6</v>
      </c>
      <c r="E25" s="2">
        <v>1.6</v>
      </c>
      <c r="F25" s="75"/>
      <c r="G25" s="4"/>
    </row>
    <row r="26" spans="2:7" ht="12.75">
      <c r="B26" s="4" t="s">
        <v>383</v>
      </c>
      <c r="C26" s="7"/>
      <c r="D26" s="2">
        <v>2.1</v>
      </c>
      <c r="E26" s="2">
        <v>2.1</v>
      </c>
      <c r="F26" s="75"/>
      <c r="G26" s="4"/>
    </row>
    <row r="27" spans="2:7" ht="12.75">
      <c r="B27" s="4" t="s">
        <v>384</v>
      </c>
      <c r="C27" s="7"/>
      <c r="D27" s="2">
        <v>2.6</v>
      </c>
      <c r="E27" s="2">
        <v>2.6</v>
      </c>
      <c r="F27" s="75"/>
      <c r="G27" s="4"/>
    </row>
    <row r="28" spans="2:7" ht="12.75">
      <c r="B28" s="4" t="s">
        <v>385</v>
      </c>
      <c r="C28" s="7"/>
      <c r="D28" s="2">
        <v>2.2</v>
      </c>
      <c r="E28" s="2">
        <v>2.2</v>
      </c>
      <c r="F28" s="75"/>
      <c r="G28" s="4"/>
    </row>
    <row r="29" spans="2:7" ht="12.75">
      <c r="B29" s="4" t="s">
        <v>386</v>
      </c>
      <c r="C29" s="7"/>
      <c r="D29" s="2">
        <v>2.3</v>
      </c>
      <c r="E29" s="2">
        <v>2.3</v>
      </c>
      <c r="F29" s="75"/>
      <c r="G29" s="4"/>
    </row>
    <row r="30" spans="2:7" ht="12.75">
      <c r="B30" s="4" t="s">
        <v>387</v>
      </c>
      <c r="C30" s="7"/>
      <c r="D30" s="2">
        <v>4.4</v>
      </c>
      <c r="E30" s="2">
        <v>4.4</v>
      </c>
      <c r="F30" s="75"/>
      <c r="G30" s="4"/>
    </row>
    <row r="31" spans="2:7" ht="12.75">
      <c r="B31" s="4" t="s">
        <v>388</v>
      </c>
      <c r="C31" s="7"/>
      <c r="D31" s="2">
        <v>2</v>
      </c>
      <c r="E31" s="2">
        <v>2</v>
      </c>
      <c r="F31" s="75"/>
      <c r="G31" s="4"/>
    </row>
    <row r="32" spans="2:7" ht="12.75">
      <c r="B32" s="4" t="s">
        <v>389</v>
      </c>
      <c r="C32" s="7"/>
      <c r="D32" s="2">
        <v>4.6</v>
      </c>
      <c r="E32" s="2">
        <v>4.6</v>
      </c>
      <c r="F32" s="75"/>
      <c r="G32" s="4"/>
    </row>
    <row r="33" spans="2:7" ht="12.75">
      <c r="B33" s="4" t="s">
        <v>596</v>
      </c>
      <c r="C33" s="7"/>
      <c r="D33" s="2">
        <v>0.3</v>
      </c>
      <c r="E33" s="2">
        <v>0.3</v>
      </c>
      <c r="F33" s="75"/>
      <c r="G33" s="4"/>
    </row>
    <row r="34" spans="2:7" ht="12.75">
      <c r="B34" s="4" t="s">
        <v>357</v>
      </c>
      <c r="C34" s="7"/>
      <c r="D34" s="2">
        <v>0.2</v>
      </c>
      <c r="E34" s="2">
        <v>0.2</v>
      </c>
      <c r="F34" s="75"/>
      <c r="G34" s="4"/>
    </row>
    <row r="35" spans="2:7" ht="12.75">
      <c r="B35" s="4" t="s">
        <v>390</v>
      </c>
      <c r="C35" s="7"/>
      <c r="D35" s="2">
        <v>2.8</v>
      </c>
      <c r="E35" s="2">
        <v>2.8</v>
      </c>
      <c r="F35" s="75"/>
      <c r="G35" s="4"/>
    </row>
    <row r="36" spans="2:7" ht="12.75">
      <c r="B36" s="4" t="s">
        <v>391</v>
      </c>
      <c r="C36" s="7"/>
      <c r="D36" s="2">
        <v>3.2</v>
      </c>
      <c r="E36" s="2">
        <v>3.2</v>
      </c>
      <c r="F36" s="75"/>
      <c r="G36" s="4"/>
    </row>
    <row r="37" spans="2:7" ht="12.75">
      <c r="B37" s="4" t="s">
        <v>392</v>
      </c>
      <c r="C37" s="7"/>
      <c r="D37" s="2">
        <v>0.4</v>
      </c>
      <c r="E37" s="2">
        <v>0.4</v>
      </c>
      <c r="F37" s="75"/>
      <c r="G37" s="4"/>
    </row>
    <row r="38" spans="2:7" ht="12.75">
      <c r="B38" s="4" t="s">
        <v>358</v>
      </c>
      <c r="C38" s="7"/>
      <c r="D38" s="2">
        <v>1.7</v>
      </c>
      <c r="E38" s="2">
        <v>1.7</v>
      </c>
      <c r="F38" s="75"/>
      <c r="G38" s="4"/>
    </row>
    <row r="39" spans="2:7" ht="12.75">
      <c r="B39" s="4" t="s">
        <v>393</v>
      </c>
      <c r="C39" s="7"/>
      <c r="D39" s="2">
        <v>2.8</v>
      </c>
      <c r="E39" s="2">
        <v>2.8</v>
      </c>
      <c r="F39" s="75"/>
      <c r="G39" s="4"/>
    </row>
    <row r="40" spans="2:7" ht="12.75">
      <c r="B40" s="4" t="s">
        <v>394</v>
      </c>
      <c r="C40" s="7"/>
      <c r="D40" s="2">
        <v>0.5</v>
      </c>
      <c r="E40" s="2">
        <v>0.5</v>
      </c>
      <c r="F40" s="75"/>
      <c r="G40" s="4"/>
    </row>
    <row r="41" spans="2:7" ht="12.75">
      <c r="B41" s="4" t="s">
        <v>395</v>
      </c>
      <c r="C41" s="7"/>
      <c r="D41" s="2">
        <v>4.6</v>
      </c>
      <c r="E41" s="2">
        <v>4.6</v>
      </c>
      <c r="F41" s="75"/>
      <c r="G41" s="4"/>
    </row>
    <row r="42" spans="2:7" ht="12.75">
      <c r="B42" s="4" t="s">
        <v>396</v>
      </c>
      <c r="C42" s="7"/>
      <c r="D42" s="2">
        <v>1.9</v>
      </c>
      <c r="E42" s="2">
        <v>1.9</v>
      </c>
      <c r="F42" s="75"/>
      <c r="G42" s="4"/>
    </row>
    <row r="43" spans="2:7" ht="12.75">
      <c r="B43" s="4" t="s">
        <v>397</v>
      </c>
      <c r="C43" s="7"/>
      <c r="D43" s="2">
        <v>2.5</v>
      </c>
      <c r="E43" s="2">
        <v>2.5</v>
      </c>
      <c r="F43" s="75"/>
      <c r="G43" s="4"/>
    </row>
    <row r="44" spans="2:7" ht="12.75">
      <c r="B44" s="4" t="s">
        <v>398</v>
      </c>
      <c r="C44" s="7"/>
      <c r="D44" s="2">
        <v>3.9</v>
      </c>
      <c r="E44" s="2">
        <v>3.9</v>
      </c>
      <c r="F44" s="75"/>
      <c r="G44" s="4"/>
    </row>
    <row r="45" spans="2:7" ht="12.75">
      <c r="B45" s="4" t="s">
        <v>359</v>
      </c>
      <c r="C45" s="7"/>
      <c r="D45" s="2">
        <v>1.4</v>
      </c>
      <c r="E45" s="2">
        <v>1.4</v>
      </c>
      <c r="F45" s="75"/>
      <c r="G45" s="4"/>
    </row>
    <row r="46" spans="2:7" ht="12.75">
      <c r="B46" s="4" t="s">
        <v>399</v>
      </c>
      <c r="C46" s="7"/>
      <c r="D46" s="2">
        <v>1.1</v>
      </c>
      <c r="E46" s="2">
        <v>1.1</v>
      </c>
      <c r="F46" s="75"/>
      <c r="G46" s="4"/>
    </row>
    <row r="47" spans="2:7" ht="12.75">
      <c r="B47" s="4" t="s">
        <v>400</v>
      </c>
      <c r="C47" s="7"/>
      <c r="D47" s="2">
        <v>3.2</v>
      </c>
      <c r="E47" s="2">
        <v>3.2</v>
      </c>
      <c r="F47" s="75"/>
      <c r="G47" s="4"/>
    </row>
    <row r="48" spans="2:7" ht="12.75">
      <c r="B48" s="4" t="s">
        <v>360</v>
      </c>
      <c r="C48" s="7"/>
      <c r="D48" s="2">
        <v>3</v>
      </c>
      <c r="E48" s="2">
        <v>3</v>
      </c>
      <c r="F48" s="75"/>
      <c r="G48" s="4"/>
    </row>
    <row r="49" spans="2:7" ht="12.75">
      <c r="B49" s="4" t="s">
        <v>401</v>
      </c>
      <c r="C49" s="7"/>
      <c r="D49" s="2">
        <v>5.2</v>
      </c>
      <c r="E49" s="2">
        <v>5.2</v>
      </c>
      <c r="F49" s="75"/>
      <c r="G49" s="4"/>
    </row>
    <row r="50" spans="2:7" ht="12.75">
      <c r="B50" s="4" t="s">
        <v>402</v>
      </c>
      <c r="C50" s="7"/>
      <c r="D50" s="2">
        <v>3.3</v>
      </c>
      <c r="E50" s="2">
        <v>3.3</v>
      </c>
      <c r="F50" s="75"/>
      <c r="G50" s="4"/>
    </row>
    <row r="51" spans="2:7" ht="12.75">
      <c r="B51" s="4" t="s">
        <v>624</v>
      </c>
      <c r="C51" s="7"/>
      <c r="D51" s="2">
        <v>0.1</v>
      </c>
      <c r="E51" s="2">
        <v>0.1</v>
      </c>
      <c r="F51" s="75"/>
      <c r="G51" s="4"/>
    </row>
    <row r="52" spans="2:7" ht="12.75">
      <c r="B52" s="4" t="s">
        <v>361</v>
      </c>
      <c r="C52" s="7"/>
      <c r="D52" s="2">
        <v>2</v>
      </c>
      <c r="E52" s="2">
        <v>2</v>
      </c>
      <c r="F52" s="75"/>
      <c r="G52" s="4"/>
    </row>
    <row r="53" spans="2:7" ht="12.75">
      <c r="B53" s="4" t="s">
        <v>362</v>
      </c>
      <c r="C53" s="7"/>
      <c r="D53" s="2">
        <v>1.2</v>
      </c>
      <c r="E53" s="2">
        <v>1.2</v>
      </c>
      <c r="F53" s="75"/>
      <c r="G53" s="4"/>
    </row>
    <row r="54" spans="2:7" ht="12.75">
      <c r="B54" s="4" t="s">
        <v>363</v>
      </c>
      <c r="C54" s="7"/>
      <c r="D54" s="2">
        <v>1.1</v>
      </c>
      <c r="E54" s="2">
        <v>1.1</v>
      </c>
      <c r="F54" s="75"/>
      <c r="G54" s="4"/>
    </row>
    <row r="55" spans="2:7" ht="12.75">
      <c r="B55" s="4" t="s">
        <v>364</v>
      </c>
      <c r="C55" s="7"/>
      <c r="D55" s="2">
        <v>0.7</v>
      </c>
      <c r="E55" s="2">
        <v>0.7</v>
      </c>
      <c r="F55" s="75"/>
      <c r="G55" s="4"/>
    </row>
    <row r="56" spans="2:7" ht="12.75">
      <c r="B56" s="5" t="s">
        <v>365</v>
      </c>
      <c r="C56" s="8"/>
      <c r="D56" s="3">
        <v>0.9</v>
      </c>
      <c r="E56" s="3">
        <v>0.9</v>
      </c>
      <c r="F56" s="76"/>
      <c r="G56" s="5"/>
    </row>
  </sheetData>
  <sheetProtection/>
  <conditionalFormatting sqref="A5:A56">
    <cfRule type="expression" priority="1" dxfId="1" stopIfTrue="1">
      <formula>$E5&lt;0.1</formula>
    </cfRule>
  </conditionalFormatting>
  <conditionalFormatting sqref="B5:F56">
    <cfRule type="expression" priority="2" dxfId="0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White Mountains Redlining - AMC White Mountain Guide 29th Edition</dc:title>
  <dc:subject/>
  <dc:creator>John Galt</dc:creator>
  <cp:keywords/>
  <dc:description/>
  <cp:lastModifiedBy>WMH</cp:lastModifiedBy>
  <dcterms:created xsi:type="dcterms:W3CDTF">2012-06-12T02:21:44Z</dcterms:created>
  <dcterms:modified xsi:type="dcterms:W3CDTF">2017-09-02T05:25:42Z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